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AP ESTUDIS\Laboratoris\"/>
    </mc:Choice>
  </mc:AlternateContent>
  <bookViews>
    <workbookView xWindow="0" yWindow="0" windowWidth="20730" windowHeight="11760"/>
  </bookViews>
  <sheets>
    <sheet name="Laboratoris" sheetId="1" r:id="rId1"/>
    <sheet name="Assig_grups_inf20" sheetId="2" r:id="rId2"/>
    <sheet name="Laboratoris_dades_act" sheetId="3" r:id="rId3"/>
    <sheet name="Full1" sheetId="4" r:id="rId4"/>
  </sheets>
  <definedNames>
    <definedName name="_xlnm.Print_Area" localSheetId="1">Assig_grups_inf20!$A$1:$H$32</definedName>
    <definedName name="_xlnm.Print_Area" localSheetId="0">Laboratoris!$A$1:$N$33</definedName>
    <definedName name="_xlnm.Print_Area" localSheetId="2">Laboratoris_dades_act!$A$1:$K$27</definedName>
  </definedNames>
  <calcPr calcId="162913"/>
</workbook>
</file>

<file path=xl/calcChain.xml><?xml version="1.0" encoding="utf-8"?>
<calcChain xmlns="http://schemas.openxmlformats.org/spreadsheetml/2006/main">
  <c r="J33" i="1" l="1"/>
  <c r="K27" i="3"/>
  <c r="G27" i="3"/>
  <c r="E27" i="3"/>
  <c r="K26" i="3"/>
  <c r="G26" i="3"/>
  <c r="E26" i="3"/>
  <c r="K25" i="3"/>
  <c r="G25" i="3"/>
  <c r="E25" i="3"/>
  <c r="K24" i="3"/>
  <c r="G24" i="3"/>
  <c r="E24" i="3"/>
  <c r="K23" i="3"/>
  <c r="G23" i="3"/>
  <c r="E23" i="3"/>
  <c r="K22" i="3"/>
  <c r="G22" i="3"/>
  <c r="E22" i="3"/>
  <c r="K21" i="3"/>
  <c r="G21" i="3"/>
  <c r="E21" i="3"/>
  <c r="K20" i="3"/>
  <c r="H20" i="3"/>
  <c r="E20" i="3"/>
  <c r="K19" i="3"/>
  <c r="H19" i="3"/>
  <c r="E19" i="3"/>
  <c r="K18" i="3"/>
  <c r="H18" i="3"/>
  <c r="E18" i="3"/>
  <c r="K17" i="3"/>
  <c r="E17" i="3"/>
  <c r="K16" i="3"/>
  <c r="E16" i="3"/>
  <c r="K15" i="3"/>
  <c r="H15" i="3"/>
  <c r="E15" i="3"/>
  <c r="K14" i="3"/>
  <c r="H14" i="3"/>
  <c r="E14" i="3"/>
  <c r="K13" i="3"/>
  <c r="H13" i="3"/>
  <c r="E13" i="3"/>
  <c r="K12" i="3"/>
  <c r="H12" i="3"/>
  <c r="E12" i="3"/>
  <c r="K11" i="3"/>
  <c r="H11" i="3"/>
  <c r="E11" i="3"/>
  <c r="K10" i="3"/>
  <c r="H10" i="3"/>
  <c r="E10" i="3"/>
  <c r="K9" i="3"/>
  <c r="H9" i="3"/>
  <c r="E9" i="3"/>
  <c r="K8" i="3"/>
  <c r="H8" i="3"/>
  <c r="E8" i="3"/>
  <c r="K7" i="3"/>
  <c r="H7" i="3"/>
  <c r="E7" i="3"/>
  <c r="J6" i="3"/>
  <c r="K6" i="3"/>
  <c r="H6" i="3"/>
  <c r="E6" i="3"/>
  <c r="K5" i="3"/>
  <c r="H5" i="3"/>
  <c r="H4" i="3"/>
  <c r="I4" i="3"/>
  <c r="K4" i="3"/>
  <c r="E4" i="3"/>
  <c r="H3" i="3"/>
  <c r="I3" i="3"/>
  <c r="K3" i="3"/>
  <c r="E3" i="3"/>
  <c r="I23" i="1"/>
  <c r="I28" i="1"/>
  <c r="H33" i="1"/>
  <c r="G33" i="1"/>
  <c r="I8" i="1"/>
  <c r="I7" i="1"/>
  <c r="I6" i="1"/>
  <c r="I5" i="1"/>
  <c r="I4" i="1"/>
  <c r="I33" i="1" s="1"/>
  <c r="I3" i="1"/>
  <c r="I27" i="1"/>
  <c r="I26" i="1"/>
  <c r="I25" i="1"/>
  <c r="I24" i="1"/>
  <c r="I22" i="1"/>
  <c r="I21" i="1"/>
  <c r="I20" i="1"/>
  <c r="I19" i="1"/>
  <c r="I18" i="1"/>
  <c r="I17" i="1"/>
  <c r="I16" i="1"/>
  <c r="I15" i="1"/>
  <c r="I14" i="1"/>
  <c r="I13" i="1"/>
  <c r="I11" i="1"/>
  <c r="I10" i="1"/>
</calcChain>
</file>

<file path=xl/sharedStrings.xml><?xml version="1.0" encoding="utf-8"?>
<sst xmlns="http://schemas.openxmlformats.org/spreadsheetml/2006/main" count="561" uniqueCount="312">
  <si>
    <t>AL-001</t>
  </si>
  <si>
    <t>codi</t>
  </si>
  <si>
    <t>Màquines Elèctriques</t>
  </si>
  <si>
    <t>Circuits i Sistemes Elèctrics</t>
  </si>
  <si>
    <t>AL-002</t>
  </si>
  <si>
    <t>Disseny / Maquetes i prototip</t>
  </si>
  <si>
    <t>AL-008</t>
  </si>
  <si>
    <t>Mecànica</t>
  </si>
  <si>
    <t>AL-010</t>
  </si>
  <si>
    <t>Materials</t>
  </si>
  <si>
    <t>AL-011</t>
  </si>
  <si>
    <t>AL-012</t>
  </si>
  <si>
    <t>AL-013</t>
  </si>
  <si>
    <t>Fisica</t>
  </si>
  <si>
    <t>AL-014</t>
  </si>
  <si>
    <t>Quimica</t>
  </si>
  <si>
    <t>AL-019</t>
  </si>
  <si>
    <t>AL-102</t>
  </si>
  <si>
    <t>AL-103</t>
  </si>
  <si>
    <t>AL-104</t>
  </si>
  <si>
    <t>AL-106</t>
  </si>
  <si>
    <t>AL-114</t>
  </si>
  <si>
    <t>AL-116</t>
  </si>
  <si>
    <t>AI-101</t>
  </si>
  <si>
    <t>AI-109</t>
  </si>
  <si>
    <t>AI-111</t>
  </si>
  <si>
    <t>AI-112</t>
  </si>
  <si>
    <t>AI-115</t>
  </si>
  <si>
    <t>AI-117</t>
  </si>
  <si>
    <t>llocs 
treball</t>
  </si>
  <si>
    <t>total 
est</t>
  </si>
  <si>
    <t>Total</t>
  </si>
  <si>
    <t>valor ideal</t>
  </si>
  <si>
    <t xml:space="preserve">
m2</t>
  </si>
  <si>
    <t>ràtio</t>
  </si>
  <si>
    <t>AL-006/ 007</t>
  </si>
  <si>
    <t>est/
lloc</t>
  </si>
  <si>
    <t>ELEC</t>
  </si>
  <si>
    <t>E7</t>
  </si>
  <si>
    <t>MAE1</t>
  </si>
  <si>
    <t>MAE2</t>
  </si>
  <si>
    <t>R1</t>
  </si>
  <si>
    <t>ACEL</t>
  </si>
  <si>
    <t>DMDE</t>
  </si>
  <si>
    <t>MCME</t>
  </si>
  <si>
    <t>D5</t>
  </si>
  <si>
    <t>PRFA</t>
  </si>
  <si>
    <t>M5</t>
  </si>
  <si>
    <t>MAES</t>
  </si>
  <si>
    <t>M7</t>
  </si>
  <si>
    <t>MPAF</t>
  </si>
  <si>
    <t>TSAI</t>
  </si>
  <si>
    <t>FIPI</t>
  </si>
  <si>
    <t>SIAC</t>
  </si>
  <si>
    <t>CIMA</t>
  </si>
  <si>
    <t>N2+D2</t>
  </si>
  <si>
    <t>E3</t>
  </si>
  <si>
    <t>SIEL</t>
  </si>
  <si>
    <t>LUMI</t>
  </si>
  <si>
    <t>TMDM</t>
  </si>
  <si>
    <t>D3</t>
  </si>
  <si>
    <t>Assignatures amb grups de laboratori de mida inferior a 20 estudiants</t>
  </si>
  <si>
    <t>Nom del Laboratori docent o
Aula informàtica</t>
  </si>
  <si>
    <t>Disseny de Sistemes interactius</t>
  </si>
  <si>
    <t xml:space="preserve">Disseny </t>
  </si>
  <si>
    <t>superf</t>
  </si>
  <si>
    <t>BI-101</t>
  </si>
  <si>
    <t>Laboratori</t>
  </si>
  <si>
    <t>capacitat (c)</t>
  </si>
  <si>
    <t xml:space="preserve">grup </t>
  </si>
  <si>
    <t>assignat</t>
  </si>
  <si>
    <t>quadrim.</t>
  </si>
  <si>
    <t>previsió matric. 17/18 (m)</t>
  </si>
  <si>
    <t>núm. grups (m/c)</t>
  </si>
  <si>
    <t>K4</t>
  </si>
  <si>
    <t>E4</t>
  </si>
  <si>
    <t xml:space="preserve"> E5</t>
  </si>
  <si>
    <t>E6</t>
  </si>
  <si>
    <t>D4</t>
  </si>
  <si>
    <t>AL-003</t>
  </si>
  <si>
    <t>MAPR</t>
  </si>
  <si>
    <t>D7+M7</t>
  </si>
  <si>
    <t>N3</t>
  </si>
  <si>
    <t>FENT</t>
  </si>
  <si>
    <t>MFLU</t>
  </si>
  <si>
    <t>M6</t>
  </si>
  <si>
    <t>ENFL</t>
  </si>
  <si>
    <t>ETER</t>
  </si>
  <si>
    <t>MECA</t>
  </si>
  <si>
    <t>K5</t>
  </si>
  <si>
    <t>ELAN</t>
  </si>
  <si>
    <t>SIDI</t>
  </si>
  <si>
    <t>capacitat</t>
  </si>
  <si>
    <t>ce= capacitat encarrec</t>
  </si>
  <si>
    <t>m2/ce</t>
  </si>
  <si>
    <t>Precisa PAS de suport durant  les pràctiques docents</t>
  </si>
  <si>
    <t>EPSEVG - Espais per pràctiques docents</t>
  </si>
  <si>
    <t>Tractaments Tèrmics</t>
  </si>
  <si>
    <t>Mecan. i resistencia materials</t>
  </si>
  <si>
    <t>Mec. de Fluids i Motors Term.</t>
  </si>
  <si>
    <t>Control Avançat</t>
  </si>
  <si>
    <t>Electrònica Bàsica (ELAN, SIDI)</t>
  </si>
  <si>
    <t>Electronica, Sensors i Control</t>
  </si>
  <si>
    <t>Automàtica i Sist. de Control</t>
  </si>
  <si>
    <t>Electrònica Bàsica</t>
  </si>
  <si>
    <t>Aula Informatica A01</t>
  </si>
  <si>
    <t>Aula Informatica A09</t>
  </si>
  <si>
    <t>Aula Informatica A11</t>
  </si>
  <si>
    <t>Aula Informatica A12</t>
  </si>
  <si>
    <t>Aula Informatica A15</t>
  </si>
  <si>
    <t>Aula Informatica A17</t>
  </si>
  <si>
    <t>Aula Informatica B01</t>
  </si>
  <si>
    <t>Prototipatge Digital</t>
  </si>
  <si>
    <t>Si, a excepció de les primeres 3 sessions</t>
  </si>
  <si>
    <t>S</t>
  </si>
  <si>
    <t>N</t>
  </si>
  <si>
    <t>Instal·lar doble projector amb doble pantalla al PC del Professor. Possibilitat de veure l'enunciat del exercici i la resolució amb el programa utilitzat simultaniament. Vàlid per a totes les aules informàtiques. (J.J. Aliau)</t>
  </si>
  <si>
    <t>Posar una pissarra a la superficie on es projecten les imatges del projector, en ocasions hi ha la necessitat de remarcar amb rotulador vileda aspectes de les imatges i a la pared no es pot fer. (J.J. Aliau)</t>
  </si>
  <si>
    <t>Aules Informàtiques en general</t>
  </si>
  <si>
    <t>E</t>
  </si>
  <si>
    <t>Instal·lar arxiu .bat per arrencar els programes basats en DOSBOX de l'area de CMEM (J. Picas, Joan V. Castell)</t>
  </si>
  <si>
    <t>Tractament Corcs, ajustar durometres, sistema seguretat Charpy, reposició de material fungible (J. Picas, Joan V. Castell)  </t>
  </si>
  <si>
    <t>Replantejar ergonomia i eines foneria, espai de seguretat forn trempabilitat (J. Picas, Joan V. Castell)  </t>
  </si>
  <si>
    <t>Disponibilitat de suport quan tinc que fer els Tastets d'Enginyeria 3D i també en TFG (maquetes, prototips). (J.J. Aliau)
Equipar taules amb allargos per endollar els ordinadors. (J. Picas, Joan V. Castell)  </t>
  </si>
  <si>
    <t>Cal instal·lar un projector i la corresponent pantalla per tal de poder realitzar les explicacions i seguiment de les pràctiques als estudiants (J.J. Aliau, F. Vila)</t>
  </si>
  <si>
    <t>No (per Resistència de Materials)</t>
  </si>
  <si>
    <t>Aules de teoria i laboratori amb PC del professor</t>
  </si>
  <si>
    <t>Assegurar que a totes les aules amb PC del professor (aules informàtiques, laboratoris i aules de teoria) tinguin un endoll lliure. 
Això evitaria que algú que va amb el portàtil desendolla a la brava i després les coses no van (J.M. Merenciano).</t>
  </si>
  <si>
    <t xml:space="preserve">Que hi hagi també un ordinador per al professor per poder
projectar (Imma Massana)
</t>
  </si>
  <si>
    <t>Assegurar que totes les aules tingin endolls pels portàtils (en concret a la AI101 sembla que no es compleix).
Que les màquines funcionin i hi hagi accés  la xarxa.
Assegurar que si hi ha algun problema podem tenir assitència, quan es fan activitats avaluables a l'aula. 
Poder disposar de doble projector a algunes aules.
(J.M. Merenciano)</t>
  </si>
  <si>
    <t xml:space="preserve">N </t>
  </si>
  <si>
    <t>Col·locació d'una malla de seguretat al conducte d'aspiració del ventilador del nou panell d'aire.
Reposició de material (aigua destil·lada, oli lubricant, paper de laboratori, cronòmetres,...)
Reposició de vàlvules, finals de carrera, etc de pneumàtica.
Reposició de placa calefactora (insta·lació de transferència de calor)
Cabalímetre (instal·lació del banc hidràulic) (Montse Carbonell i Jaume Miquel)</t>
  </si>
  <si>
    <t>Eliminar el sistema actual de sujeción del cableado de conexión a los instrumentos, por falta de funcionalidad: Dejar los cables de conexión y sondas en los armarios disponibles o mediante “colgadores” de fácil acceso., esto implicaría que los laboratorios permanezcan cerrados en las  franjas horarias sin docencia y así también evitar el deterioro del equipamiento (instrumentos y mobiliario) de los laboratorios. Para aquellos estudiantes que necesiten puestos de trabajo para ensayos de electrónica podría habilitarse algún laboratorio específico  o compartir el laboratorio destinado a TFG.
Realizar los cambios para que los puestos de trabajo sean “homogéneos”, dotados con el mismo tipo, marca y modelo, de instrumentos (en el AL104, unos puestos de trabajo disponen de osciloscopios Agilent y otros Promax, cuyas prestaciones y forma de uso son diferentes). (Pere Gayà, Jordi Prat)</t>
  </si>
  <si>
    <t>Eliminar el sistema actual de sujeción del cableado de conexión a los instrumentos, por falta de funcionalidad: Dejar los cables de conexión y sondas en los armarios disponibles o mediante “colgadores” de fácil acceso, esto implicaría que los laboratorios permanezcan cerrados en las  franjas horarias sin docencia y así también evitar el deterioro del equipamiento (instrumentos y mobiliario) de los laboratorios. Para aquellos estudiantes que necesiten puestos de trabajo para ensayos de electrónica podría habilitarse algún laboratorio específico  o compartir el laboratorio destinado a TFG.
Realizar los cambios para que los puestos de trabajo sean “homogéneos”, dotados con el mismo tipo, marca y modelo, de instrumentos. (Pere Gayà, Jordi Prat)</t>
  </si>
  <si>
    <t>Laboratoris de electrònica en general</t>
  </si>
  <si>
    <t>Cualquier propuesta referente a los laboratorios debería ser informada a los profesores que imparten docencia, o al menos a los profesores coordinadores de asignaturas con docencia en esos laboratorios, y se contar con su opinión. Es fundamental que los equipos de los puestos de trabajo respondan a las necesidades docentes y su manejo sea cómodo para los estudiantes (Pere gayà, Jordi Prat)</t>
  </si>
  <si>
    <t>Titulacions</t>
  </si>
  <si>
    <t>Departaments</t>
  </si>
  <si>
    <t>ASSIG Q1</t>
  </si>
  <si>
    <t>ASSIG Q2</t>
  </si>
  <si>
    <t>K-ENCO</t>
  </si>
  <si>
    <t>E-MAE2, E-DMDE</t>
  </si>
  <si>
    <t>K, R</t>
  </si>
  <si>
    <t>E-ACEL, EMAE1, 
K-ELEC</t>
  </si>
  <si>
    <t>N-SIEL, 
E-LUMI, E-TMDM</t>
  </si>
  <si>
    <t>N-SIEL, 
K-ELEC</t>
  </si>
  <si>
    <t>K-SDIN, 
R-PRDM</t>
  </si>
  <si>
    <t>K-REAU, K-AUIN, R-AUDI</t>
  </si>
  <si>
    <t>N-FOAU, K-ININ, E-IEAI</t>
  </si>
  <si>
    <t>K-ELDI, K-ENCO
N-SIEK, E-INEL</t>
  </si>
  <si>
    <t>R-SIDI, R-SENS, R-SETR, 
N-SIEK, M-PRFA,
K-ELDI</t>
  </si>
  <si>
    <t xml:space="preserve">K-SIIN, K-SIDI, 
R-FEIN, R-AUDI 
MD-DIEL, N-INFO,
I-FOPR, I-ESC2
</t>
  </si>
  <si>
    <t>K, R, N, E, I</t>
  </si>
  <si>
    <t>R-AUDI, R-ROVI
K-AUIN, D-INPS</t>
  </si>
  <si>
    <t>K-SIRO, N-ACAP</t>
  </si>
  <si>
    <t>D-MAPR</t>
  </si>
  <si>
    <t>----</t>
  </si>
  <si>
    <t>D-DIGR, D-TAD1</t>
  </si>
  <si>
    <t>D-ESTE, D-TAD2, D-TAD3</t>
  </si>
  <si>
    <t>D</t>
  </si>
  <si>
    <t>340, 702, 712, 717, 732, 737</t>
  </si>
  <si>
    <t>-</t>
  </si>
  <si>
    <t>ND-CIMA</t>
  </si>
  <si>
    <t>M-MAES, MD-FIPI, M-MPAF
D-PRFA, D-SEMA, M-TSAI</t>
  </si>
  <si>
    <t>M-MAES, MD-FIPI, M-MPAF
D-PRFA, D-SEMA, M-TSAI, 
ND-CIMA</t>
  </si>
  <si>
    <t>MD-DMAO, DM-APEL, D-SEDI, 
R-SDAV, K-ELAN, 
I-INCO,
N-INFO</t>
  </si>
  <si>
    <t>MD-DMAO, D-MECA. M-TEMA</t>
  </si>
  <si>
    <t>M, D</t>
  </si>
  <si>
    <t>N-SIME, D-DIME, M-PRFA, 
M-DIMA</t>
  </si>
  <si>
    <t>M-RMA2, D-MECA, ND-CIMA,
M-TEMA, M-TESA, D-SEMA,
MD-DMAO</t>
  </si>
  <si>
    <t>M-RMA1, M-ESCI, D-DIME,
N-SIME, ND-CIMA, M-DIMA,
D-ELRM</t>
  </si>
  <si>
    <t>D-MECA, M-FENT, M-MFLU
M-MATH</t>
  </si>
  <si>
    <t>M-ETER, M-ENFL</t>
  </si>
  <si>
    <t>M</t>
  </si>
  <si>
    <t>ND-FIS1, ND-FIS2, I-FISI</t>
  </si>
  <si>
    <t>N, D, I</t>
  </si>
  <si>
    <t>ND-QUIM</t>
  </si>
  <si>
    <t>N, D</t>
  </si>
  <si>
    <t>R: SIAC,  FOME, SIOP, SEAI
R: MCME, DIAP,
ND: SOAC,  ESTA, INFO, 
D-DIAO, D-DPMM, I-FOPR</t>
  </si>
  <si>
    <t>Totes</t>
  </si>
  <si>
    <t>I: LOAL, ESC1, PRO1, MATD
ND-INFO, ND-EXGR, N-EQDI
M-DSAO, D-DIRT, R-GEEN</t>
  </si>
  <si>
    <t xml:space="preserve">DIGR, CAAV, MAES, EXG2, 
DIAO, SOAC, DIBA, INFO, 
LOAL, MATH, EXGR, FENT, 
ESIN, REAU, ESTA.
</t>
  </si>
  <si>
    <t>CIMA, INDI, PRO1, CAAV,
SIEP, DIRT, CIEL, ARCO,
SIME, XACO</t>
  </si>
  <si>
    <t>FENT, MECA, MIDA, ELPO,
REAU, SOAC, PRO1, DIGR,
INFO, EXAR, SOAC, REAU,
LUMI, ESTA, INCO, LOAL,
DIAO, MADI, SIPI, LIEL, 
ESC2, MAES, INPS</t>
  </si>
  <si>
    <t>PROP, SIEP, CIEL, ESC1,
EQDI, XACO, MATD, LOAL,
EXGR, DABD, INEL, PRO1,
AMEP</t>
  </si>
  <si>
    <t>DIAO, CAAV, FOPR, DMDE,
PRO1, SOAC, MECA, DIGR,
DIDU, EXAR, MECA, TEMA,
PRO1, TEIN, EXAR, INEP,
ELPO</t>
  </si>
  <si>
    <t>PROP, EXGR, ESCI, XACO,
XAMU,ARCO, ESCI, INCO,
EXGR, FOPR, SEAX, MATD,
MADI</t>
  </si>
  <si>
    <t>ESTA, EXG2, EQDI, CAAV, 
SIAC, SOAC, CIMA, INFO,
TEIN, EXAR, ESC1, LOAL,
INTE, DPMM, MADI</t>
  </si>
  <si>
    <t>ESCI, EQDI, CAAV, ELPO,
DIRT, PRO1, CAAV, FOPR,
ELPO, DSAO, MADI, CIMA,
DIRT, QUIM</t>
  </si>
  <si>
    <t>SODX, MAES, ESC2, FOPR, 
INFO, CIMA, SIOP, EXGR,
REAU, MAES, PACO, ESTA,
FENT, DIAO</t>
  </si>
  <si>
    <t>SOAP, GEEN, CIMA, SOAP</t>
  </si>
  <si>
    <t>Tots</t>
  </si>
  <si>
    <t>Capacitat 
valor ideal</t>
  </si>
  <si>
    <t>Capacitat encàrrec</t>
  </si>
  <si>
    <t>Xavi Ruiz</t>
  </si>
  <si>
    <t>Kennet Colell</t>
  </si>
  <si>
    <t>Germán Morillo</t>
  </si>
  <si>
    <t>Miriam Carreras</t>
  </si>
  <si>
    <t>David Raya</t>
  </si>
  <si>
    <t>Toni Mayans</t>
  </si>
  <si>
    <t>Camil Bernad</t>
  </si>
  <si>
    <t>E – Josep Font</t>
  </si>
  <si>
    <t>R – Balduí Blanqué</t>
  </si>
  <si>
    <t>K – Pere Gayà</t>
  </si>
  <si>
    <t>707 – Xavier Llanas</t>
  </si>
  <si>
    <t>710 – Jordi Prat</t>
  </si>
  <si>
    <t>744 – Rafael Morillas</t>
  </si>
  <si>
    <t>D – Frederic Vila</t>
  </si>
  <si>
    <t>M – Montse Carbonell</t>
  </si>
  <si>
    <t>702 – Josep A. Picas</t>
  </si>
  <si>
    <t>712 – Joan Solé</t>
  </si>
  <si>
    <t>717 – Juan José Aliau</t>
  </si>
  <si>
    <t>737 – Marta Musté</t>
  </si>
  <si>
    <t>748 – Juan Soler</t>
  </si>
  <si>
    <t>713 – Salvador Butí</t>
  </si>
  <si>
    <t>I – Jordi Esteve</t>
  </si>
  <si>
    <t>B – Enric Trullols</t>
  </si>
  <si>
    <t>701–  Xavier Masip</t>
  </si>
  <si>
    <t>723 – J. M. Merenciano</t>
  </si>
  <si>
    <t>732 – Marta Diaz</t>
  </si>
  <si>
    <t>749 – Fina Antonijoan</t>
  </si>
  <si>
    <t>744 - Jordi Mataix</t>
  </si>
  <si>
    <t>744 - Rafael Vidal</t>
  </si>
  <si>
    <t>font@ee.upc.edu</t>
  </si>
  <si>
    <t>blanque@ee.upc.edu</t>
  </si>
  <si>
    <t>pgaya@eel.upc.edu</t>
  </si>
  <si>
    <t>jordi.prat@upc.edu</t>
  </si>
  <si>
    <t>jordi.mataix@upc.edu</t>
  </si>
  <si>
    <t>frederic.vila@upc.edu</t>
  </si>
  <si>
    <t>montse.carbonell@upc.edu</t>
  </si>
  <si>
    <t>josep.picas@upc.edu</t>
  </si>
  <si>
    <t>juan.sole@upc.edu</t>
  </si>
  <si>
    <t>marta.muste@upc.edu</t>
  </si>
  <si>
    <t>jesteve@cs.upc.edu</t>
  </si>
  <si>
    <t>enric.trullols@upc.edu</t>
  </si>
  <si>
    <t>meren@cs.upc.edu</t>
  </si>
  <si>
    <t>marta.diaz@upc.edu</t>
  </si>
  <si>
    <t>xavier.ruiz@upc.edu</t>
  </si>
  <si>
    <t>kenneth.colell@upc.edu</t>
  </si>
  <si>
    <t>german.morillo@upc.edu</t>
  </si>
  <si>
    <t>liebanas@ee.upc.edu</t>
  </si>
  <si>
    <t>miriam.carreras@upc.edu</t>
  </si>
  <si>
    <t>david.raya@upc.edu</t>
  </si>
  <si>
    <t>antoni.mayans@upc.edu</t>
  </si>
  <si>
    <t>Jordi Enric Martinez</t>
  </si>
  <si>
    <t>jordi.enric.martinez@upc.edu</t>
  </si>
  <si>
    <t>camilo.bernad@upc.edu</t>
  </si>
  <si>
    <t>xavier.parra@upc.edu</t>
  </si>
  <si>
    <t>rafael.morillas@upc.edu</t>
  </si>
  <si>
    <t>juan.jose.aliau@upc.edu</t>
  </si>
  <si>
    <t>juan.soler@upc.edu</t>
  </si>
  <si>
    <t>rafael.vidal@entel.upc.edu</t>
  </si>
  <si>
    <t>josefina.antonijuan@upc.edu</t>
  </si>
  <si>
    <t>,</t>
  </si>
  <si>
    <t>G1</t>
  </si>
  <si>
    <t>G2</t>
  </si>
  <si>
    <t>G3</t>
  </si>
  <si>
    <t>G4</t>
  </si>
  <si>
    <t>Oscar de Sousa</t>
  </si>
  <si>
    <t>oscar.de.sousa@upc.edu</t>
  </si>
  <si>
    <t>701–  Eva Marín</t>
  </si>
  <si>
    <t>eva@ac.upc.edu</t>
  </si>
  <si>
    <t>xmasip@ac.upc.edu</t>
  </si>
  <si>
    <t>salvador.buti@upc.edu</t>
  </si>
  <si>
    <t xml:space="preserve">Manuel Liebanas </t>
  </si>
  <si>
    <t>Santi Miñano</t>
  </si>
  <si>
    <t>santiago.minano@upc.edu</t>
  </si>
  <si>
    <t>16
14
12</t>
  </si>
  <si>
    <t xml:space="preserve">K5- ELAN, SIDI
MD7-APEL
</t>
  </si>
  <si>
    <t>K4- ELDI, E6- INEL
- - -
R2-SENS</t>
  </si>
  <si>
    <t>9-12</t>
  </si>
  <si>
    <t>Electrònica Bàsica (grups reduits)</t>
  </si>
  <si>
    <t>Accions de millora que s'han raalitzat durant l'any 2017/18</t>
  </si>
  <si>
    <t>(indicar la persona que coneix la necessitat/millora a realitzar)</t>
  </si>
  <si>
    <t>Accions de millora a prioritzar per l'any 2018/19</t>
  </si>
  <si>
    <t>SPRL: Separar físicament la part de recerca i docència, instal·lar unes llums indicant si hi ha corrent o no a les taules i protegir les bornes dos equips</t>
  </si>
  <si>
    <t>SPRL: Instal·lar unes llums indicant si hi ha corrent o no a les taules i protegir les bornes dos equips</t>
  </si>
  <si>
    <t>Pantalla i projector instal·lat. S'ha canviat l'extractor de la talladora làser per un de molt més potent</t>
  </si>
  <si>
    <t>Tractament corcs i sistema seguretat Charpy</t>
  </si>
  <si>
    <t xml:space="preserve">S'està preparant les noves caixes de PDUSADGE per renovar les pràctiques. </t>
  </si>
  <si>
    <t>Nou sistema d'adquisició de dades al banc d'aigua amb nou cabalímetre.</t>
  </si>
  <si>
    <t>Malla de seguretat i reposició material</t>
  </si>
  <si>
    <t>Duròmetres ajustats, forn tubular reparat i material fungible sempre llest</t>
  </si>
  <si>
    <t>Trasllat al nou espai</t>
  </si>
  <si>
    <t>Nous sistema de control del forn. Replantejar ergonomia i eines foneria, espai de seguretat forn trempabilitat. Restaurar i reparar la tronxadora.</t>
  </si>
  <si>
    <t>S'han restaurat completament el forn de foneria i la serra gran. Noves taules de treball</t>
  </si>
  <si>
    <t>S'ha instal·lat la nova maqueta de tub d'aire</t>
  </si>
  <si>
    <t>Estudiarem el tema de la pissarra</t>
  </si>
  <si>
    <t>Necessari el nou compressor i xarxa d'aire comprimit de l'EPSEVG</t>
  </si>
  <si>
    <t xml:space="preserve">Si alguna vez se actualiza Windows a Windows 10, dejar una imagen de Windows 7, necesaria para prácticas en la asignatura de ARCO (ARCO:Eva Marin)             </t>
  </si>
  <si>
    <t>El procés de boot en múltiples ocasions tarda més de 5 minuts, tant el windows com en linux. En general, també (no només per a aquesta aula), demanaria unificar els noms d'usuari dels comptes de professor entre els sistemes linux i windows. (ESC1, Jordi Garcia)</t>
  </si>
  <si>
    <t xml:space="preserve">Traslado de una máquina de tracción, de su ubicación actual en el edificio C al laboratorio AL010 del A. Esta máquina está informatizada y dispone de un horno para realizar ensayos a diferentes temperaturas. Su traslado daría un aspecto más actual a los equipos de laboratorio que dispone del Departamento de Materiales en el edificio A. 
El traslado supondrá un coste de desmontaje, traslado y volver a montar y calibrar el equipo. El desmontaje/montaje/calibración lo debería realizar un técnico de la empresa fabricante de la máquina (Instron), lo cual comportará un coste a tener en cuenta. Por este motivo solicitamos que se incluya en las propuestas de inversión en Laboratorios, una partida para el traslado de la máquina de tracción (Josep A. Picas)
</t>
  </si>
  <si>
    <t>Es copnsidera que cal la renovació al menys dels monitors dels PCs, amb nous monitors de 15" (Direcció del centre)</t>
  </si>
  <si>
    <t>Per Resistència de Materials, fabricar nous elements (eixos de secció circular amb galgues) per fer una pràctica de torsió. (Marta Musté i Elsa Pérez)</t>
  </si>
  <si>
    <r>
      <rPr>
        <b/>
        <sz val="14"/>
        <color theme="1"/>
        <rFont val="Arial Narrow"/>
        <family val="2"/>
      </rPr>
      <t>E</t>
    </r>
    <r>
      <rPr>
        <sz val="14"/>
        <color theme="1"/>
        <rFont val="Arial Narrow"/>
        <family val="2"/>
      </rPr>
      <t>, K</t>
    </r>
  </si>
  <si>
    <r>
      <rPr>
        <b/>
        <sz val="14"/>
        <color theme="1"/>
        <rFont val="Arial Narrow"/>
        <family val="2"/>
      </rPr>
      <t>N, E</t>
    </r>
    <r>
      <rPr>
        <sz val="14"/>
        <color theme="1"/>
        <rFont val="Arial Narrow"/>
        <family val="2"/>
      </rPr>
      <t>, K</t>
    </r>
  </si>
  <si>
    <r>
      <rPr>
        <b/>
        <sz val="14"/>
        <color theme="1"/>
        <rFont val="Arial Narrow"/>
        <family val="2"/>
      </rPr>
      <t>712,</t>
    </r>
    <r>
      <rPr>
        <sz val="14"/>
        <color theme="1"/>
        <rFont val="Arial Narrow"/>
        <family val="2"/>
      </rPr>
      <t xml:space="preserve"> 729</t>
    </r>
  </si>
  <si>
    <r>
      <rPr>
        <b/>
        <sz val="14"/>
        <color theme="1"/>
        <rFont val="Arial Narrow"/>
        <family val="2"/>
      </rPr>
      <t>M, D</t>
    </r>
    <r>
      <rPr>
        <sz val="14"/>
        <color theme="1"/>
        <rFont val="Arial Narrow"/>
        <family val="2"/>
      </rPr>
      <t>, N</t>
    </r>
  </si>
  <si>
    <r>
      <rPr>
        <b/>
        <sz val="14"/>
        <color theme="1"/>
        <rFont val="Arial Narrow"/>
        <family val="2"/>
      </rPr>
      <t>737</t>
    </r>
    <r>
      <rPr>
        <sz val="14"/>
        <color theme="1"/>
        <rFont val="Arial Narrow"/>
        <family val="2"/>
      </rPr>
      <t xml:space="preserve">, 712, 702, </t>
    </r>
  </si>
  <si>
    <r>
      <t>M, D,</t>
    </r>
    <r>
      <rPr>
        <sz val="14"/>
        <color theme="1"/>
        <rFont val="Arial Narrow"/>
        <family val="2"/>
      </rPr>
      <t xml:space="preserve"> N</t>
    </r>
  </si>
  <si>
    <r>
      <rPr>
        <b/>
        <sz val="14"/>
        <color theme="1"/>
        <rFont val="Arial Narrow"/>
        <family val="2"/>
      </rPr>
      <t>729</t>
    </r>
    <r>
      <rPr>
        <sz val="14"/>
        <color theme="1"/>
        <rFont val="Arial Narrow"/>
        <family val="2"/>
      </rPr>
      <t>, 712</t>
    </r>
  </si>
  <si>
    <r>
      <rPr>
        <b/>
        <sz val="14"/>
        <color theme="1"/>
        <rFont val="Arial Narrow"/>
        <family val="2"/>
      </rPr>
      <t>710,</t>
    </r>
    <r>
      <rPr>
        <sz val="14"/>
        <color theme="1"/>
        <rFont val="Arial Narrow"/>
        <family val="2"/>
      </rPr>
      <t xml:space="preserve"> 701, 707, 712, 723</t>
    </r>
  </si>
  <si>
    <r>
      <rPr>
        <b/>
        <sz val="14"/>
        <color theme="1"/>
        <rFont val="Arial Narrow"/>
        <family val="2"/>
      </rPr>
      <t>R, K,</t>
    </r>
    <r>
      <rPr>
        <sz val="14"/>
        <color theme="1"/>
        <rFont val="Arial Narrow"/>
        <family val="2"/>
      </rPr>
      <t xml:space="preserve"> D, M, N, I</t>
    </r>
  </si>
  <si>
    <r>
      <rPr>
        <b/>
        <sz val="14"/>
        <color theme="1"/>
        <rFont val="Arial Narrow"/>
        <family val="2"/>
      </rPr>
      <t>710</t>
    </r>
    <r>
      <rPr>
        <sz val="14"/>
        <color theme="1"/>
        <rFont val="Arial Narrow"/>
        <family val="2"/>
      </rPr>
      <t xml:space="preserve">, 707, 744, 723, 709
</t>
    </r>
  </si>
  <si>
    <r>
      <rPr>
        <b/>
        <sz val="14"/>
        <color theme="1"/>
        <rFont val="Arial Narrow"/>
        <family val="2"/>
      </rPr>
      <t>707</t>
    </r>
    <r>
      <rPr>
        <sz val="14"/>
        <color theme="1"/>
        <rFont val="Arial Narrow"/>
        <family val="2"/>
      </rPr>
      <t>, 709, 710, 744</t>
    </r>
  </si>
  <si>
    <r>
      <rPr>
        <b/>
        <sz val="14"/>
        <color theme="1"/>
        <rFont val="Arial Narrow"/>
        <family val="2"/>
      </rPr>
      <t>K, R</t>
    </r>
    <r>
      <rPr>
        <sz val="14"/>
        <color theme="1"/>
        <rFont val="Arial Narrow"/>
        <family val="2"/>
      </rPr>
      <t>, N, E</t>
    </r>
  </si>
  <si>
    <r>
      <rPr>
        <b/>
        <sz val="14"/>
        <color theme="1"/>
        <rFont val="Arial Narrow"/>
        <family val="2"/>
      </rPr>
      <t>707</t>
    </r>
    <r>
      <rPr>
        <sz val="14"/>
        <color theme="1"/>
        <rFont val="Arial Narrow"/>
        <family val="2"/>
      </rPr>
      <t>, 710, 744</t>
    </r>
  </si>
  <si>
    <r>
      <rPr>
        <b/>
        <sz val="14"/>
        <color theme="1"/>
        <rFont val="Arial Narrow"/>
        <family val="2"/>
      </rPr>
      <t>R, K</t>
    </r>
    <r>
      <rPr>
        <sz val="14"/>
        <color theme="1"/>
        <rFont val="Arial Narrow"/>
        <family val="2"/>
      </rPr>
      <t>, D, N</t>
    </r>
  </si>
  <si>
    <t>Precisa de personal de suport durant le 5 setmanes  al Q1 i 5 setmanes al Q2 en que hi ha les pràctiques  (S. Butí)</t>
  </si>
  <si>
    <t xml:space="preserve">S= Si, a totes les sessions
E = Eventualment  pot ser necessari 
N = No es necessari  
</t>
  </si>
  <si>
    <t>EPSEVG
Espais per pràctiques docents</t>
  </si>
  <si>
    <t>Necessitats/millores a realitzar detectades 
per l'any 2017/18 i 2018/19, a realitzar al laboratori  - v9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</si>
</sst>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rgb="FF0033CC"/>
      <name val="Calibri"/>
      <family val="2"/>
      <scheme val="minor"/>
    </font>
    <font>
      <b/>
      <sz val="12"/>
      <color theme="1"/>
      <name val="Arial Narrow"/>
      <family val="2"/>
    </font>
    <font>
      <b/>
      <sz val="12"/>
      <color rgb="FF0070C0"/>
      <name val="Arial Narrow"/>
      <family val="2"/>
    </font>
    <font>
      <sz val="12"/>
      <color theme="1"/>
      <name val="Arial Narrow"/>
      <family val="2"/>
    </font>
    <font>
      <sz val="12"/>
      <name val="Arial Narrow"/>
      <family val="2"/>
    </font>
    <font>
      <sz val="12"/>
      <color rgb="FF0070C0"/>
      <name val="Arial Narrow"/>
      <family val="2"/>
    </font>
    <font>
      <b/>
      <sz val="12"/>
      <color rgb="FF0033CC"/>
      <name val="Arial Narrow"/>
      <family val="2"/>
    </font>
    <font>
      <sz val="12"/>
      <color rgb="FF0033CC"/>
      <name val="Arial Narrow"/>
      <family val="2"/>
    </font>
    <font>
      <b/>
      <sz val="14"/>
      <color theme="1"/>
      <name val="Arial Narrow"/>
      <family val="2"/>
    </font>
    <font>
      <sz val="12"/>
      <color theme="1" tint="0.499984740745262"/>
      <name val="Arial Narrow"/>
      <family val="2"/>
    </font>
    <font>
      <b/>
      <sz val="12"/>
      <color theme="1" tint="0.499984740745262"/>
      <name val="Arial Narrow"/>
      <family val="2"/>
    </font>
    <font>
      <sz val="11"/>
      <name val="Calibri"/>
      <family val="2"/>
      <scheme val="minor"/>
    </font>
    <font>
      <sz val="10"/>
      <color rgb="FF0000FF"/>
      <name val="Arial"/>
      <family val="2"/>
    </font>
    <font>
      <sz val="10"/>
      <color rgb="FF003300"/>
      <name val="Arial"/>
      <family val="2"/>
    </font>
    <font>
      <sz val="10"/>
      <color rgb="FF7030A0"/>
      <name val="Arial"/>
      <family val="2"/>
    </font>
    <font>
      <u/>
      <sz val="11"/>
      <color theme="10"/>
      <name val="Calibri"/>
      <family val="2"/>
      <scheme val="minor"/>
    </font>
    <font>
      <sz val="11"/>
      <color rgb="FF0000FF"/>
      <name val="Arial"/>
      <family val="2"/>
    </font>
    <font>
      <sz val="14"/>
      <color theme="1"/>
      <name val="Calibri"/>
      <family val="2"/>
      <scheme val="minor"/>
    </font>
    <font>
      <b/>
      <sz val="14"/>
      <color rgb="FF0070C0"/>
      <name val="Arial Narrow"/>
      <family val="2"/>
    </font>
    <font>
      <b/>
      <sz val="14"/>
      <color rgb="FF0033CC"/>
      <name val="Arial Narrow"/>
      <family val="2"/>
    </font>
    <font>
      <b/>
      <sz val="14"/>
      <name val="Arial Narrow"/>
      <family val="2"/>
    </font>
    <font>
      <sz val="14"/>
      <name val="Arial Narrow"/>
      <family val="2"/>
    </font>
    <font>
      <sz val="14"/>
      <color rgb="FF0070C0"/>
      <name val="Arial Narrow"/>
      <family val="2"/>
    </font>
    <font>
      <sz val="14"/>
      <color rgb="FF0033CC"/>
      <name val="Arial Narrow"/>
      <family val="2"/>
    </font>
    <font>
      <sz val="14"/>
      <color theme="1"/>
      <name val="Arial Narrow"/>
      <family val="2"/>
    </font>
    <font>
      <sz val="14"/>
      <color rgb="FFC00000"/>
      <name val="Arial Narrow"/>
      <family val="2"/>
    </font>
    <font>
      <sz val="14"/>
      <color rgb="FF7030A0"/>
      <name val="Arial Narrow"/>
      <family val="2"/>
    </font>
    <font>
      <b/>
      <sz val="14"/>
      <color rgb="FF7030A0"/>
      <name val="Arial Narrow"/>
      <family val="2"/>
    </font>
    <font>
      <sz val="12"/>
      <color rgb="FF7030A0"/>
      <name val="Arial Narrow"/>
      <family val="2"/>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FF99"/>
        <bgColor indexed="64"/>
      </patternFill>
    </fill>
    <fill>
      <patternFill patternType="solid">
        <fgColor rgb="FFCCECFF"/>
        <bgColor indexed="64"/>
      </patternFill>
    </fill>
    <fill>
      <patternFill patternType="solid">
        <fgColor rgb="FFFFCC99"/>
        <bgColor indexed="64"/>
      </patternFill>
    </fill>
    <fill>
      <patternFill patternType="solid">
        <fgColor rgb="FFFFFFFF"/>
        <bgColor indexed="64"/>
      </patternFill>
    </fill>
  </fills>
  <borders count="4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right style="thin">
        <color auto="1"/>
      </right>
      <top style="thin">
        <color auto="1"/>
      </top>
      <bottom/>
      <diagonal/>
    </border>
    <border>
      <left style="hair">
        <color auto="1"/>
      </left>
      <right style="thin">
        <color auto="1"/>
      </right>
      <top style="hair">
        <color auto="1"/>
      </top>
      <bottom/>
      <diagonal/>
    </border>
    <border>
      <left/>
      <right/>
      <top style="thin">
        <color auto="1"/>
      </top>
      <bottom/>
      <diagonal/>
    </border>
    <border>
      <left/>
      <right style="thin">
        <color auto="1"/>
      </right>
      <top style="thin">
        <color auto="1"/>
      </top>
      <bottom style="thin">
        <color auto="1"/>
      </bottom>
      <diagonal/>
    </border>
    <border>
      <left style="hair">
        <color auto="1"/>
      </left>
      <right/>
      <top/>
      <bottom style="thin">
        <color auto="1"/>
      </bottom>
      <diagonal/>
    </border>
    <border>
      <left/>
      <right/>
      <top/>
      <bottom style="thin">
        <color auto="1"/>
      </bottom>
      <diagonal/>
    </border>
    <border>
      <left style="hair">
        <color auto="1"/>
      </left>
      <right/>
      <top style="hair">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hair">
        <color auto="1"/>
      </right>
      <top/>
      <bottom/>
      <diagonal/>
    </border>
    <border>
      <left/>
      <right style="hair">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s>
  <cellStyleXfs count="2">
    <xf numFmtId="0" fontId="0" fillId="0" borderId="0"/>
    <xf numFmtId="0" fontId="19" fillId="0" borderId="0" applyNumberFormat="0" applyFill="0" applyBorder="0" applyAlignment="0" applyProtection="0"/>
  </cellStyleXfs>
  <cellXfs count="165">
    <xf numFmtId="0" fontId="0" fillId="0" borderId="0" xfId="0"/>
    <xf numFmtId="0" fontId="0" fillId="0" borderId="0" xfId="0" applyAlignment="1">
      <alignment horizontal="right"/>
    </xf>
    <xf numFmtId="0" fontId="1" fillId="0" borderId="0" xfId="0" applyFont="1" applyAlignment="1">
      <alignment horizontal="right"/>
    </xf>
    <xf numFmtId="0" fontId="0" fillId="0" borderId="0" xfId="0" applyAlignment="1">
      <alignment horizontal="right" vertical="top"/>
    </xf>
    <xf numFmtId="0" fontId="0" fillId="0" borderId="0" xfId="0" applyAlignment="1">
      <alignment vertical="top"/>
    </xf>
    <xf numFmtId="1" fontId="0" fillId="0" borderId="0" xfId="0" applyNumberFormat="1"/>
    <xf numFmtId="0" fontId="2" fillId="0" borderId="0" xfId="0" applyFont="1" applyAlignment="1">
      <alignment horizontal="left" vertical="center"/>
    </xf>
    <xf numFmtId="0" fontId="3" fillId="0" borderId="0" xfId="0" applyFont="1" applyAlignment="1">
      <alignment horizontal="right"/>
    </xf>
    <xf numFmtId="0" fontId="0" fillId="0" borderId="0" xfId="0" applyAlignment="1">
      <alignment horizontal="left"/>
    </xf>
    <xf numFmtId="0" fontId="4" fillId="0" borderId="0" xfId="0" applyFont="1" applyAlignment="1">
      <alignment horizontal="left" vertical="top"/>
    </xf>
    <xf numFmtId="0" fontId="3" fillId="0" borderId="1" xfId="0" applyFont="1" applyBorder="1" applyAlignment="1">
      <alignment vertical="center"/>
    </xf>
    <xf numFmtId="0" fontId="3" fillId="0" borderId="1" xfId="0" applyFont="1" applyBorder="1" applyAlignment="1">
      <alignment horizontal="right" vertical="center" wrapText="1"/>
    </xf>
    <xf numFmtId="0" fontId="3" fillId="0" borderId="1" xfId="0" applyFont="1" applyBorder="1" applyAlignment="1">
      <alignment horizontal="right" vertical="center"/>
    </xf>
    <xf numFmtId="0" fontId="0" fillId="0" borderId="0" xfId="0" applyAlignment="1">
      <alignment vertical="center"/>
    </xf>
    <xf numFmtId="0" fontId="5" fillId="4" borderId="25" xfId="0" applyFont="1" applyFill="1" applyBorder="1"/>
    <xf numFmtId="0" fontId="6" fillId="4" borderId="7" xfId="0" applyFont="1" applyFill="1" applyBorder="1" applyAlignment="1">
      <alignment horizontal="right"/>
    </xf>
    <xf numFmtId="0" fontId="6" fillId="4" borderId="8" xfId="0" applyFont="1" applyFill="1" applyBorder="1" applyAlignment="1">
      <alignment horizontal="center"/>
    </xf>
    <xf numFmtId="0" fontId="6" fillId="4" borderId="9" xfId="0" applyFont="1" applyFill="1" applyBorder="1" applyAlignment="1">
      <alignment horizontal="right"/>
    </xf>
    <xf numFmtId="0" fontId="5" fillId="4" borderId="27" xfId="0" applyFont="1" applyFill="1" applyBorder="1" applyAlignment="1">
      <alignment horizontal="right"/>
    </xf>
    <xf numFmtId="0" fontId="5" fillId="4" borderId="25" xfId="0" applyFont="1" applyFill="1" applyBorder="1" applyAlignment="1">
      <alignment horizontal="right"/>
    </xf>
    <xf numFmtId="0" fontId="8" fillId="4" borderId="24" xfId="0" applyFont="1" applyFill="1" applyBorder="1" applyAlignment="1">
      <alignment wrapText="1"/>
    </xf>
    <xf numFmtId="0" fontId="8" fillId="4" borderId="26" xfId="0" applyFont="1" applyFill="1" applyBorder="1"/>
    <xf numFmtId="0" fontId="9" fillId="4" borderId="4" xfId="0" applyFont="1" applyFill="1" applyBorder="1" applyAlignment="1">
      <alignment horizontal="right" wrapText="1"/>
    </xf>
    <xf numFmtId="0" fontId="9" fillId="4" borderId="5" xfId="0" applyFont="1" applyFill="1" applyBorder="1" applyAlignment="1">
      <alignment horizontal="right" wrapText="1"/>
    </xf>
    <xf numFmtId="0" fontId="9" fillId="4" borderId="6" xfId="0" applyFont="1" applyFill="1" applyBorder="1" applyAlignment="1">
      <alignment horizontal="right" wrapText="1"/>
    </xf>
    <xf numFmtId="0" fontId="8" fillId="4" borderId="18" xfId="0" applyFont="1" applyFill="1" applyBorder="1" applyAlignment="1">
      <alignment horizontal="right" wrapText="1"/>
    </xf>
    <xf numFmtId="0" fontId="8" fillId="4" borderId="19" xfId="0" applyFont="1" applyFill="1" applyBorder="1" applyAlignment="1">
      <alignment horizontal="right" wrapText="1"/>
    </xf>
    <xf numFmtId="0" fontId="8" fillId="4" borderId="22" xfId="0" applyFont="1" applyFill="1" applyBorder="1" applyAlignment="1">
      <alignment horizontal="right" wrapText="1"/>
    </xf>
    <xf numFmtId="0" fontId="8" fillId="4" borderId="28" xfId="0" applyFont="1" applyFill="1" applyBorder="1" applyAlignment="1">
      <alignment horizontal="right" wrapText="1"/>
    </xf>
    <xf numFmtId="0" fontId="8" fillId="4" borderId="26" xfId="0" applyFont="1" applyFill="1" applyBorder="1" applyAlignment="1">
      <alignment horizontal="right" wrapText="1"/>
    </xf>
    <xf numFmtId="0" fontId="12" fillId="4" borderId="23" xfId="0" applyFont="1" applyFill="1" applyBorder="1" applyAlignment="1">
      <alignment wrapText="1"/>
    </xf>
    <xf numFmtId="0" fontId="10" fillId="5" borderId="10" xfId="0" applyFont="1" applyFill="1" applyBorder="1" applyAlignment="1">
      <alignment horizontal="left" wrapText="1"/>
    </xf>
    <xf numFmtId="0" fontId="11" fillId="5" borderId="4" xfId="0" applyFont="1" applyFill="1" applyBorder="1" applyAlignment="1">
      <alignment horizontal="left" vertical="top" wrapText="1"/>
    </xf>
    <xf numFmtId="0" fontId="15" fillId="0" borderId="0" xfId="0" applyFont="1"/>
    <xf numFmtId="0" fontId="7" fillId="3" borderId="10" xfId="0" applyFont="1" applyFill="1" applyBorder="1" applyAlignment="1">
      <alignment vertical="top"/>
    </xf>
    <xf numFmtId="0" fontId="7" fillId="3" borderId="11" xfId="0" applyFont="1" applyFill="1" applyBorder="1" applyAlignment="1">
      <alignment vertical="top"/>
    </xf>
    <xf numFmtId="0" fontId="9" fillId="3" borderId="11" xfId="0" applyFont="1" applyFill="1" applyBorder="1" applyAlignment="1">
      <alignment horizontal="right" vertical="top"/>
    </xf>
    <xf numFmtId="0" fontId="6" fillId="3" borderId="11" xfId="0" applyFont="1" applyFill="1" applyBorder="1" applyAlignment="1">
      <alignment horizontal="right" vertical="top"/>
    </xf>
    <xf numFmtId="0" fontId="8" fillId="3" borderId="11" xfId="0" applyFont="1" applyFill="1" applyBorder="1" applyAlignment="1">
      <alignment horizontal="right" vertical="top"/>
    </xf>
    <xf numFmtId="2" fontId="7" fillId="3" borderId="11" xfId="0" applyNumberFormat="1" applyFont="1" applyFill="1" applyBorder="1" applyAlignment="1">
      <alignment horizontal="right" vertical="top"/>
    </xf>
    <xf numFmtId="0" fontId="7" fillId="3" borderId="15" xfId="0" applyFont="1" applyFill="1" applyBorder="1" applyAlignment="1">
      <alignment vertical="top"/>
    </xf>
    <xf numFmtId="0" fontId="7" fillId="3" borderId="1" xfId="0" applyFont="1" applyFill="1" applyBorder="1" applyAlignment="1">
      <alignment vertical="top"/>
    </xf>
    <xf numFmtId="0" fontId="9" fillId="3" borderId="1" xfId="0" applyFont="1" applyFill="1" applyBorder="1" applyAlignment="1">
      <alignment horizontal="right" vertical="top"/>
    </xf>
    <xf numFmtId="0" fontId="6" fillId="3" borderId="1" xfId="0" applyFont="1" applyFill="1" applyBorder="1" applyAlignment="1">
      <alignment horizontal="right" vertical="top"/>
    </xf>
    <xf numFmtId="0" fontId="8" fillId="3" borderId="1" xfId="0" applyFont="1" applyFill="1" applyBorder="1" applyAlignment="1">
      <alignment horizontal="right" vertical="top"/>
    </xf>
    <xf numFmtId="2" fontId="7" fillId="3" borderId="1" xfId="0" applyNumberFormat="1" applyFont="1" applyFill="1" applyBorder="1" applyAlignment="1">
      <alignment horizontal="right" vertical="top"/>
    </xf>
    <xf numFmtId="0" fontId="13" fillId="3" borderId="15" xfId="0" applyFont="1" applyFill="1" applyBorder="1" applyAlignment="1">
      <alignment vertical="top"/>
    </xf>
    <xf numFmtId="0" fontId="13" fillId="3" borderId="1" xfId="0" applyFont="1" applyFill="1" applyBorder="1" applyAlignment="1">
      <alignment vertical="top"/>
    </xf>
    <xf numFmtId="0" fontId="13" fillId="3" borderId="1" xfId="0" applyFont="1" applyFill="1" applyBorder="1" applyAlignment="1">
      <alignment horizontal="right" vertical="top"/>
    </xf>
    <xf numFmtId="0" fontId="14" fillId="3" borderId="1" xfId="0" applyFont="1" applyFill="1" applyBorder="1" applyAlignment="1">
      <alignment horizontal="right" vertical="top"/>
    </xf>
    <xf numFmtId="2" fontId="13" fillId="3" borderId="1" xfId="0" applyNumberFormat="1" applyFont="1" applyFill="1" applyBorder="1" applyAlignment="1">
      <alignment horizontal="right" vertical="top"/>
    </xf>
    <xf numFmtId="2" fontId="8" fillId="3" borderId="1" xfId="0" applyNumberFormat="1" applyFont="1" applyFill="1" applyBorder="1" applyAlignment="1">
      <alignment horizontal="right" vertical="top"/>
    </xf>
    <xf numFmtId="0" fontId="10" fillId="4" borderId="32" xfId="0" applyFont="1" applyFill="1" applyBorder="1" applyAlignment="1">
      <alignment horizontal="right" wrapText="1"/>
    </xf>
    <xf numFmtId="0" fontId="10" fillId="3" borderId="11" xfId="0" applyFont="1" applyFill="1" applyBorder="1" applyAlignment="1">
      <alignment horizontal="right" vertical="top"/>
    </xf>
    <xf numFmtId="0" fontId="10" fillId="3" borderId="1" xfId="0" applyFont="1" applyFill="1" applyBorder="1" applyAlignment="1">
      <alignment horizontal="right" vertical="top"/>
    </xf>
    <xf numFmtId="0" fontId="12" fillId="4" borderId="37" xfId="0" applyFont="1" applyFill="1" applyBorder="1" applyAlignment="1">
      <alignment wrapText="1"/>
    </xf>
    <xf numFmtId="0" fontId="0" fillId="0" borderId="0" xfId="0" applyAlignment="1">
      <alignment horizontal="left" vertical="top"/>
    </xf>
    <xf numFmtId="0" fontId="10" fillId="4" borderId="38" xfId="0" applyFont="1" applyFill="1" applyBorder="1" applyAlignment="1">
      <alignment horizontal="right" wrapText="1"/>
    </xf>
    <xf numFmtId="0" fontId="16" fillId="0" borderId="0" xfId="0" applyFont="1" applyAlignment="1">
      <alignment vertical="center"/>
    </xf>
    <xf numFmtId="0" fontId="16" fillId="0" borderId="0" xfId="0" applyFont="1"/>
    <xf numFmtId="0" fontId="17" fillId="0" borderId="0" xfId="0" applyFont="1" applyAlignment="1">
      <alignment vertical="center"/>
    </xf>
    <xf numFmtId="0" fontId="18" fillId="0" borderId="0" xfId="0" applyFont="1" applyAlignment="1">
      <alignment vertical="center"/>
    </xf>
    <xf numFmtId="0" fontId="19" fillId="0" borderId="0" xfId="1"/>
    <xf numFmtId="0" fontId="20" fillId="0" borderId="1" xfId="0" applyFont="1" applyBorder="1" applyAlignment="1">
      <alignment horizontal="justify" vertical="top" wrapText="1"/>
    </xf>
    <xf numFmtId="0" fontId="20" fillId="0" borderId="1" xfId="0" applyFont="1" applyBorder="1" applyAlignment="1">
      <alignment vertical="top" wrapText="1"/>
    </xf>
    <xf numFmtId="0" fontId="20" fillId="0" borderId="3" xfId="0" applyFont="1" applyBorder="1" applyAlignment="1">
      <alignment vertical="top"/>
    </xf>
    <xf numFmtId="0" fontId="20" fillId="0" borderId="3" xfId="0" applyFont="1" applyBorder="1" applyAlignment="1">
      <alignment horizontal="justify" vertical="top" wrapText="1"/>
    </xf>
    <xf numFmtId="0" fontId="20" fillId="7" borderId="3" xfId="0" applyFont="1" applyFill="1" applyBorder="1" applyAlignment="1">
      <alignment horizontal="justify" vertical="top" wrapText="1"/>
    </xf>
    <xf numFmtId="0" fontId="19" fillId="0" borderId="3" xfId="1" applyBorder="1" applyAlignment="1">
      <alignment horizontal="justify" vertical="top" wrapText="1"/>
    </xf>
    <xf numFmtId="0" fontId="19" fillId="0" borderId="39" xfId="1" applyFill="1" applyBorder="1" applyAlignment="1">
      <alignment horizontal="justify" vertical="top" wrapText="1"/>
    </xf>
    <xf numFmtId="0" fontId="19" fillId="0" borderId="0" xfId="1" applyFill="1" applyBorder="1" applyAlignment="1">
      <alignment horizontal="justify" vertical="top" wrapText="1"/>
    </xf>
    <xf numFmtId="0" fontId="20" fillId="0" borderId="0" xfId="0" applyFont="1" applyBorder="1" applyAlignment="1">
      <alignment horizontal="justify" vertical="top" wrapText="1"/>
    </xf>
    <xf numFmtId="0" fontId="19" fillId="0" borderId="1" xfId="1" applyBorder="1"/>
    <xf numFmtId="0" fontId="20" fillId="0" borderId="0" xfId="0" applyFont="1" applyBorder="1" applyAlignment="1">
      <alignment vertical="top" wrapText="1"/>
    </xf>
    <xf numFmtId="0" fontId="19" fillId="0" borderId="3" xfId="1" applyBorder="1"/>
    <xf numFmtId="0" fontId="20" fillId="0" borderId="0" xfId="0" applyFont="1" applyBorder="1" applyAlignment="1">
      <alignment vertical="top"/>
    </xf>
    <xf numFmtId="0" fontId="19" fillId="0" borderId="3" xfId="1" applyFill="1" applyBorder="1" applyAlignment="1">
      <alignment horizontal="justify" vertical="top" wrapText="1"/>
    </xf>
    <xf numFmtId="0" fontId="19" fillId="0" borderId="39" xfId="1" applyBorder="1" applyAlignment="1">
      <alignment horizontal="justify" vertical="top" wrapText="1"/>
    </xf>
    <xf numFmtId="0" fontId="12" fillId="4" borderId="29" xfId="0" applyFont="1" applyFill="1" applyBorder="1"/>
    <xf numFmtId="0" fontId="23" fillId="4" borderId="38" xfId="0" applyFont="1" applyFill="1" applyBorder="1" applyAlignment="1">
      <alignment horizontal="right" wrapText="1"/>
    </xf>
    <xf numFmtId="0" fontId="23" fillId="5" borderId="12" xfId="0" applyFont="1" applyFill="1" applyBorder="1" applyAlignment="1">
      <alignment horizontal="left" wrapText="1"/>
    </xf>
    <xf numFmtId="0" fontId="24" fillId="6" borderId="14" xfId="0" applyFont="1" applyFill="1" applyBorder="1" applyAlignment="1">
      <alignment horizontal="left" wrapText="1"/>
    </xf>
    <xf numFmtId="0" fontId="25" fillId="4" borderId="38" xfId="0" applyFont="1" applyFill="1" applyBorder="1" applyAlignment="1">
      <alignment wrapText="1"/>
    </xf>
    <xf numFmtId="0" fontId="25" fillId="4" borderId="38" xfId="0" applyFont="1" applyFill="1" applyBorder="1" applyAlignment="1">
      <alignment horizontal="left" vertical="top"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4" borderId="6" xfId="0" applyFont="1" applyFill="1" applyBorder="1" applyAlignment="1">
      <alignment horizontal="right" wrapText="1"/>
    </xf>
    <xf numFmtId="0" fontId="25" fillId="6" borderId="6" xfId="0" applyFont="1" applyFill="1" applyBorder="1" applyAlignment="1">
      <alignment horizontal="left"/>
    </xf>
    <xf numFmtId="0" fontId="28" fillId="3" borderId="11" xfId="0" applyFont="1" applyFill="1" applyBorder="1" applyAlignment="1">
      <alignment vertical="top"/>
    </xf>
    <xf numFmtId="0" fontId="28" fillId="3" borderId="10" xfId="0" applyFont="1" applyFill="1" applyBorder="1" applyAlignment="1">
      <alignment vertical="top"/>
    </xf>
    <xf numFmtId="0" fontId="28" fillId="3" borderId="13" xfId="0" applyFont="1" applyFill="1" applyBorder="1" applyAlignment="1">
      <alignment horizontal="left" vertical="top" wrapText="1"/>
    </xf>
    <xf numFmtId="0" fontId="28" fillId="3" borderId="13" xfId="0" applyFont="1" applyFill="1" applyBorder="1" applyAlignment="1">
      <alignment horizontal="left" vertical="top"/>
    </xf>
    <xf numFmtId="0" fontId="26" fillId="3" borderId="11" xfId="0" applyFont="1" applyFill="1" applyBorder="1" applyAlignment="1">
      <alignment horizontal="right" vertical="top"/>
    </xf>
    <xf numFmtId="0" fontId="22" fillId="3" borderId="11" xfId="0" applyFont="1" applyFill="1" applyBorder="1" applyAlignment="1">
      <alignment horizontal="right" vertical="top"/>
    </xf>
    <xf numFmtId="0" fontId="23" fillId="3" borderId="11" xfId="0" applyFont="1" applyFill="1" applyBorder="1" applyAlignment="1">
      <alignment horizontal="right" vertical="top"/>
    </xf>
    <xf numFmtId="0" fontId="27" fillId="0" borderId="1" xfId="0" applyFont="1" applyBorder="1" applyAlignment="1">
      <alignment vertical="top" wrapText="1"/>
    </xf>
    <xf numFmtId="0" fontId="27" fillId="0" borderId="2" xfId="0" applyFont="1" applyBorder="1" applyAlignment="1">
      <alignment horizontal="left" vertical="top" wrapText="1"/>
    </xf>
    <xf numFmtId="0" fontId="25" fillId="0" borderId="14" xfId="0" applyFont="1" applyBorder="1" applyAlignment="1">
      <alignment horizontal="left" vertical="top" wrapText="1"/>
    </xf>
    <xf numFmtId="0" fontId="28" fillId="3" borderId="1" xfId="0" applyFont="1" applyFill="1" applyBorder="1" applyAlignment="1">
      <alignment vertical="top"/>
    </xf>
    <xf numFmtId="0" fontId="28" fillId="3" borderId="15" xfId="0" applyFont="1" applyFill="1" applyBorder="1" applyAlignment="1">
      <alignment vertical="top"/>
    </xf>
    <xf numFmtId="0" fontId="28" fillId="3" borderId="3" xfId="0" applyFont="1" applyFill="1" applyBorder="1" applyAlignment="1">
      <alignment horizontal="left" vertical="top"/>
    </xf>
    <xf numFmtId="0" fontId="26" fillId="3" borderId="1" xfId="0" applyFont="1" applyFill="1" applyBorder="1" applyAlignment="1">
      <alignment horizontal="right" vertical="top"/>
    </xf>
    <xf numFmtId="0" fontId="22" fillId="3" borderId="1" xfId="0" applyFont="1" applyFill="1" applyBorder="1" applyAlignment="1">
      <alignment horizontal="right" vertical="top"/>
    </xf>
    <xf numFmtId="0" fontId="23" fillId="3" borderId="1" xfId="0" applyFont="1" applyFill="1" applyBorder="1" applyAlignment="1">
      <alignment horizontal="right" vertical="top"/>
    </xf>
    <xf numFmtId="0" fontId="29" fillId="0" borderId="2" xfId="0" applyFont="1" applyBorder="1" applyAlignment="1">
      <alignment horizontal="left" vertical="top" wrapText="1"/>
    </xf>
    <xf numFmtId="0" fontId="25" fillId="0" borderId="16" xfId="0" applyFont="1" applyBorder="1" applyAlignment="1">
      <alignment horizontal="left" vertical="top" wrapText="1"/>
    </xf>
    <xf numFmtId="0" fontId="29" fillId="0" borderId="12" xfId="0" applyFont="1" applyBorder="1" applyAlignment="1">
      <alignment horizontal="left" vertical="top" wrapText="1"/>
    </xf>
    <xf numFmtId="0" fontId="21" fillId="0" borderId="3" xfId="0" applyFont="1" applyBorder="1" applyAlignment="1">
      <alignment vertical="center"/>
    </xf>
    <xf numFmtId="0" fontId="21" fillId="0" borderId="1" xfId="0" applyFont="1" applyBorder="1" applyAlignment="1">
      <alignment vertical="center"/>
    </xf>
    <xf numFmtId="0" fontId="27" fillId="0" borderId="1" xfId="0" applyFont="1" applyBorder="1" applyAlignment="1">
      <alignment vertical="top"/>
    </xf>
    <xf numFmtId="0" fontId="27" fillId="0" borderId="1" xfId="0" applyFont="1" applyBorder="1" applyAlignment="1">
      <alignment horizontal="left" vertical="top" wrapText="1"/>
    </xf>
    <xf numFmtId="0" fontId="28" fillId="3" borderId="4" xfId="0" applyFont="1" applyFill="1" applyBorder="1" applyAlignment="1">
      <alignment vertical="top"/>
    </xf>
    <xf numFmtId="0" fontId="12" fillId="3" borderId="3" xfId="0" applyFont="1" applyFill="1" applyBorder="1" applyAlignment="1">
      <alignment horizontal="left" vertical="top"/>
    </xf>
    <xf numFmtId="16" fontId="23" fillId="3" borderId="1" xfId="0" quotePrefix="1" applyNumberFormat="1" applyFont="1" applyFill="1" applyBorder="1" applyAlignment="1">
      <alignment horizontal="right" vertical="top"/>
    </xf>
    <xf numFmtId="0" fontId="21" fillId="0" borderId="42" xfId="0" applyFont="1" applyBorder="1" applyAlignment="1">
      <alignment vertical="center"/>
    </xf>
    <xf numFmtId="0" fontId="28" fillId="0" borderId="41" xfId="0" applyFont="1" applyBorder="1" applyAlignment="1">
      <alignment horizontal="left" vertical="top" wrapText="1"/>
    </xf>
    <xf numFmtId="0" fontId="29" fillId="0" borderId="1" xfId="0" applyFont="1" applyBorder="1" applyAlignment="1">
      <alignment horizontal="left" vertical="top" wrapText="1"/>
    </xf>
    <xf numFmtId="0" fontId="30" fillId="3" borderId="1" xfId="0" applyFont="1" applyFill="1" applyBorder="1" applyAlignment="1">
      <alignment vertical="top"/>
    </xf>
    <xf numFmtId="0" fontId="30" fillId="3" borderId="15" xfId="0" applyFont="1" applyFill="1" applyBorder="1" applyAlignment="1">
      <alignment vertical="top"/>
    </xf>
    <xf numFmtId="0" fontId="30" fillId="3" borderId="3" xfId="0" applyFont="1" applyFill="1" applyBorder="1" applyAlignment="1">
      <alignment horizontal="left" vertical="top"/>
    </xf>
    <xf numFmtId="0" fontId="30" fillId="3" borderId="1" xfId="0" applyFont="1" applyFill="1" applyBorder="1" applyAlignment="1">
      <alignment horizontal="right" vertical="top"/>
    </xf>
    <xf numFmtId="0" fontId="31" fillId="3" borderId="1" xfId="0" applyFont="1" applyFill="1" applyBorder="1" applyAlignment="1">
      <alignment horizontal="right" vertical="top"/>
    </xf>
    <xf numFmtId="17" fontId="31" fillId="3" borderId="1" xfId="0" quotePrefix="1" applyNumberFormat="1" applyFont="1" applyFill="1" applyBorder="1" applyAlignment="1">
      <alignment horizontal="right" vertical="top" wrapText="1"/>
    </xf>
    <xf numFmtId="0" fontId="28" fillId="3" borderId="3" xfId="0" applyFont="1" applyFill="1" applyBorder="1" applyAlignment="1">
      <alignment horizontal="left" vertical="top" wrapText="1"/>
    </xf>
    <xf numFmtId="0" fontId="25" fillId="0" borderId="30" xfId="0" applyFont="1" applyBorder="1" applyAlignment="1">
      <alignment horizontal="left" vertical="top" wrapText="1"/>
    </xf>
    <xf numFmtId="0" fontId="28" fillId="3" borderId="35" xfId="0" applyFont="1" applyFill="1" applyBorder="1" applyAlignment="1">
      <alignment vertical="top"/>
    </xf>
    <xf numFmtId="0" fontId="28" fillId="3" borderId="17" xfId="0" applyFont="1" applyFill="1" applyBorder="1" applyAlignment="1">
      <alignment horizontal="left" vertical="top"/>
    </xf>
    <xf numFmtId="0" fontId="26" fillId="3" borderId="17" xfId="0" applyFont="1" applyFill="1" applyBorder="1" applyAlignment="1">
      <alignment horizontal="right" vertical="top"/>
    </xf>
    <xf numFmtId="0" fontId="22" fillId="3" borderId="17" xfId="0" applyFont="1" applyFill="1" applyBorder="1" applyAlignment="1">
      <alignment horizontal="right" vertical="top"/>
    </xf>
    <xf numFmtId="0" fontId="25" fillId="3" borderId="17" xfId="0" applyFont="1" applyFill="1" applyBorder="1" applyAlignment="1">
      <alignment horizontal="right" vertical="top"/>
    </xf>
    <xf numFmtId="0" fontId="27" fillId="3" borderId="3" xfId="0" applyFont="1" applyFill="1" applyBorder="1" applyAlignment="1">
      <alignment vertical="top" wrapText="1"/>
    </xf>
    <xf numFmtId="0" fontId="25" fillId="0" borderId="26" xfId="0" applyFont="1" applyBorder="1" applyAlignment="1">
      <alignment horizontal="left" vertical="top" wrapText="1"/>
    </xf>
    <xf numFmtId="0" fontId="28" fillId="3" borderId="33" xfId="0" applyFont="1" applyFill="1" applyBorder="1" applyAlignment="1">
      <alignment vertical="top"/>
    </xf>
    <xf numFmtId="0" fontId="28" fillId="3" borderId="28" xfId="0" applyFont="1" applyFill="1" applyBorder="1" applyAlignment="1">
      <alignment vertical="top" wrapText="1"/>
    </xf>
    <xf numFmtId="0" fontId="28" fillId="3" borderId="34" xfId="0" applyFont="1" applyFill="1" applyBorder="1" applyAlignment="1">
      <alignment horizontal="left" vertical="top" wrapText="1"/>
    </xf>
    <xf numFmtId="0" fontId="26" fillId="3" borderId="34" xfId="0" applyFont="1" applyFill="1" applyBorder="1" applyAlignment="1">
      <alignment horizontal="right" vertical="top"/>
    </xf>
    <xf numFmtId="0" fontId="22" fillId="3" borderId="34" xfId="0" applyFont="1" applyFill="1" applyBorder="1" applyAlignment="1">
      <alignment horizontal="right" vertical="top"/>
    </xf>
    <xf numFmtId="0" fontId="25" fillId="3" borderId="34" xfId="0" applyFont="1" applyFill="1" applyBorder="1" applyAlignment="1">
      <alignment horizontal="right" vertical="top"/>
    </xf>
    <xf numFmtId="0" fontId="27" fillId="3" borderId="40" xfId="0" applyFont="1" applyFill="1" applyBorder="1" applyAlignment="1">
      <alignment vertical="top" wrapText="1"/>
    </xf>
    <xf numFmtId="0" fontId="27" fillId="0" borderId="5" xfId="0" applyFont="1" applyBorder="1" applyAlignment="1">
      <alignment horizontal="left" vertical="top" wrapText="1"/>
    </xf>
    <xf numFmtId="0" fontId="28" fillId="3" borderId="19" xfId="0" applyFont="1" applyFill="1" applyBorder="1" applyAlignment="1">
      <alignment vertical="top"/>
    </xf>
    <xf numFmtId="0" fontId="28" fillId="3" borderId="18" xfId="0" applyFont="1" applyFill="1" applyBorder="1" applyAlignment="1">
      <alignment vertical="top"/>
    </xf>
    <xf numFmtId="0" fontId="28" fillId="3" borderId="21" xfId="0" applyFont="1" applyFill="1" applyBorder="1" applyAlignment="1">
      <alignment horizontal="left" vertical="top"/>
    </xf>
    <xf numFmtId="0" fontId="28" fillId="3" borderId="19" xfId="0" applyFont="1" applyFill="1" applyBorder="1" applyAlignment="1">
      <alignment horizontal="right" vertical="top"/>
    </xf>
    <xf numFmtId="0" fontId="23" fillId="3" borderId="19" xfId="0" applyFont="1" applyFill="1" applyBorder="1" applyAlignment="1">
      <alignment horizontal="right" vertical="top"/>
    </xf>
    <xf numFmtId="0" fontId="27" fillId="2" borderId="19" xfId="0" applyFont="1" applyFill="1" applyBorder="1" applyAlignment="1">
      <alignment vertical="top"/>
    </xf>
    <xf numFmtId="0" fontId="27" fillId="2" borderId="20" xfId="0" applyFont="1" applyFill="1" applyBorder="1" applyAlignment="1">
      <alignment horizontal="left" vertical="top" wrapText="1"/>
    </xf>
    <xf numFmtId="0" fontId="25" fillId="2" borderId="22" xfId="0" applyFont="1" applyFill="1" applyBorder="1" applyAlignment="1">
      <alignment horizontal="left" vertical="top" wrapText="1"/>
    </xf>
    <xf numFmtId="0" fontId="12" fillId="4" borderId="37" xfId="0" applyFont="1" applyFill="1" applyBorder="1" applyAlignment="1">
      <alignment horizontal="left" wrapText="1"/>
    </xf>
    <xf numFmtId="0" fontId="27" fillId="5" borderId="35" xfId="0" applyFont="1" applyFill="1" applyBorder="1" applyAlignment="1">
      <alignment horizontal="left" vertical="top"/>
    </xf>
    <xf numFmtId="0" fontId="24" fillId="4" borderId="36" xfId="0" applyFont="1" applyFill="1" applyBorder="1"/>
    <xf numFmtId="0" fontId="7" fillId="3" borderId="13" xfId="0" applyFont="1" applyFill="1" applyBorder="1" applyAlignment="1">
      <alignment vertical="top" wrapText="1"/>
    </xf>
    <xf numFmtId="0" fontId="7" fillId="3" borderId="3" xfId="0" applyFont="1" applyFill="1" applyBorder="1" applyAlignment="1">
      <alignment vertical="top" wrapText="1"/>
    </xf>
    <xf numFmtId="0" fontId="7" fillId="3" borderId="3" xfId="0" applyFont="1" applyFill="1" applyBorder="1" applyAlignment="1">
      <alignment vertical="top"/>
    </xf>
    <xf numFmtId="0" fontId="7" fillId="3" borderId="3" xfId="0" quotePrefix="1" applyFont="1" applyFill="1" applyBorder="1" applyAlignment="1">
      <alignment vertical="top"/>
    </xf>
    <xf numFmtId="0" fontId="32" fillId="3" borderId="3" xfId="0" applyFont="1" applyFill="1" applyBorder="1" applyAlignment="1">
      <alignment vertical="top" wrapText="1"/>
    </xf>
    <xf numFmtId="0" fontId="7" fillId="3" borderId="17" xfId="0" applyFont="1" applyFill="1" applyBorder="1" applyAlignment="1">
      <alignment vertical="top"/>
    </xf>
    <xf numFmtId="0" fontId="7" fillId="3" borderId="34" xfId="0" applyFont="1" applyFill="1" applyBorder="1" applyAlignment="1">
      <alignment vertical="top" wrapText="1"/>
    </xf>
    <xf numFmtId="0" fontId="7" fillId="3" borderId="21" xfId="0" applyFont="1" applyFill="1" applyBorder="1" applyAlignment="1">
      <alignment vertical="top"/>
    </xf>
    <xf numFmtId="0" fontId="22" fillId="4" borderId="7" xfId="0" applyFont="1" applyFill="1" applyBorder="1" applyAlignment="1">
      <alignment horizontal="center" wrapText="1"/>
    </xf>
    <xf numFmtId="0" fontId="21" fillId="0" borderId="8" xfId="0" applyFont="1" applyBorder="1" applyAlignment="1">
      <alignment wrapText="1"/>
    </xf>
    <xf numFmtId="0" fontId="21" fillId="0" borderId="9" xfId="0" applyFont="1" applyBorder="1" applyAlignment="1">
      <alignment wrapText="1"/>
    </xf>
    <xf numFmtId="0" fontId="5" fillId="4" borderId="23" xfId="0" applyFont="1" applyFill="1" applyBorder="1" applyAlignment="1">
      <alignment horizontal="center"/>
    </xf>
    <xf numFmtId="0" fontId="7" fillId="4" borderId="31" xfId="0" applyFont="1" applyFill="1" applyBorder="1" applyAlignment="1"/>
    <xf numFmtId="0" fontId="7" fillId="4" borderId="29" xfId="0" applyFont="1" applyFill="1" applyBorder="1" applyAlignment="1"/>
  </cellXfs>
  <cellStyles count="2">
    <cellStyle name="Enllaç" xfId="1" builtinId="8"/>
    <cellStyle name="Normal" xfId="0" builtinId="0"/>
  </cellStyles>
  <dxfs count="0"/>
  <tableStyles count="0" defaultTableStyle="TableStyleMedium2" defaultPivotStyle="PivotStyleLight16"/>
  <colors>
    <mruColors>
      <color rgb="FF0033CC"/>
      <color rgb="FFFFFFCC"/>
      <color rgb="FFFFCC99"/>
      <color rgb="FFCCECFF"/>
      <color rgb="FFFF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antoni.mayans@upc.edu" TargetMode="External"/><Relationship Id="rId18" Type="http://schemas.openxmlformats.org/officeDocument/2006/relationships/hyperlink" Target="mailto:juan.jose.aliau@upc.edu" TargetMode="External"/><Relationship Id="rId26" Type="http://schemas.openxmlformats.org/officeDocument/2006/relationships/hyperlink" Target="mailto:font@ee.upc.edu" TargetMode="External"/><Relationship Id="rId39" Type="http://schemas.openxmlformats.org/officeDocument/2006/relationships/hyperlink" Target="mailto:camilo.bernad@upc.edu" TargetMode="External"/><Relationship Id="rId21" Type="http://schemas.openxmlformats.org/officeDocument/2006/relationships/hyperlink" Target="mailto:xmasip@ac.upc.edu" TargetMode="External"/><Relationship Id="rId34" Type="http://schemas.openxmlformats.org/officeDocument/2006/relationships/hyperlink" Target="mailto:liebanas@ee.upc.edu" TargetMode="External"/><Relationship Id="rId42" Type="http://schemas.openxmlformats.org/officeDocument/2006/relationships/hyperlink" Target="mailto:juan.jose.aliau@upc.edu" TargetMode="External"/><Relationship Id="rId47" Type="http://schemas.openxmlformats.org/officeDocument/2006/relationships/hyperlink" Target="mailto:josefina.antonijuan@upc.edu" TargetMode="External"/><Relationship Id="rId50" Type="http://schemas.openxmlformats.org/officeDocument/2006/relationships/hyperlink" Target="mailto:eva@ac.upc.edu" TargetMode="External"/><Relationship Id="rId7" Type="http://schemas.openxmlformats.org/officeDocument/2006/relationships/hyperlink" Target="mailto:xavier.ruiz@upc.edu" TargetMode="External"/><Relationship Id="rId2" Type="http://schemas.openxmlformats.org/officeDocument/2006/relationships/hyperlink" Target="mailto:pgaya@eel.upc.edu" TargetMode="External"/><Relationship Id="rId16" Type="http://schemas.openxmlformats.org/officeDocument/2006/relationships/hyperlink" Target="mailto:xavier.parra@upc.edu" TargetMode="External"/><Relationship Id="rId29" Type="http://schemas.openxmlformats.org/officeDocument/2006/relationships/hyperlink" Target="mailto:jordi.mataix@upc.edu" TargetMode="External"/><Relationship Id="rId11" Type="http://schemas.openxmlformats.org/officeDocument/2006/relationships/hyperlink" Target="mailto:miriam.carreras@upc.edu" TargetMode="External"/><Relationship Id="rId24" Type="http://schemas.openxmlformats.org/officeDocument/2006/relationships/hyperlink" Target="mailto:josefina.antonijuan@upc.edu" TargetMode="External"/><Relationship Id="rId32" Type="http://schemas.openxmlformats.org/officeDocument/2006/relationships/hyperlink" Target="mailto:kenneth.colell@upc.edu" TargetMode="External"/><Relationship Id="rId37" Type="http://schemas.openxmlformats.org/officeDocument/2006/relationships/hyperlink" Target="mailto:antoni.mayans@upc.edu" TargetMode="External"/><Relationship Id="rId40" Type="http://schemas.openxmlformats.org/officeDocument/2006/relationships/hyperlink" Target="mailto:xavier.parra@upc.edu" TargetMode="External"/><Relationship Id="rId45" Type="http://schemas.openxmlformats.org/officeDocument/2006/relationships/hyperlink" Target="mailto:xmasip@ac.upc.edu" TargetMode="External"/><Relationship Id="rId53" Type="http://schemas.openxmlformats.org/officeDocument/2006/relationships/hyperlink" Target="mailto:santiago.minano@upc.edu" TargetMode="External"/><Relationship Id="rId5" Type="http://schemas.openxmlformats.org/officeDocument/2006/relationships/hyperlink" Target="mailto:enric.trullols@upc.edu" TargetMode="External"/><Relationship Id="rId10" Type="http://schemas.openxmlformats.org/officeDocument/2006/relationships/hyperlink" Target="mailto:liebanas@ee.upc.edu" TargetMode="External"/><Relationship Id="rId19" Type="http://schemas.openxmlformats.org/officeDocument/2006/relationships/hyperlink" Target="mailto:juan.soler@upc.edu" TargetMode="External"/><Relationship Id="rId31" Type="http://schemas.openxmlformats.org/officeDocument/2006/relationships/hyperlink" Target="mailto:marta.diaz@upc.edu" TargetMode="External"/><Relationship Id="rId44" Type="http://schemas.openxmlformats.org/officeDocument/2006/relationships/hyperlink" Target="mailto:salvador.buti@upc.edu" TargetMode="External"/><Relationship Id="rId52" Type="http://schemas.openxmlformats.org/officeDocument/2006/relationships/hyperlink" Target="mailto:santiago.minano@upc.edu" TargetMode="External"/><Relationship Id="rId4" Type="http://schemas.openxmlformats.org/officeDocument/2006/relationships/hyperlink" Target="mailto:jordi.mataix@upc.edu" TargetMode="External"/><Relationship Id="rId9" Type="http://schemas.openxmlformats.org/officeDocument/2006/relationships/hyperlink" Target="mailto:german.morillo@upc.edu" TargetMode="External"/><Relationship Id="rId14" Type="http://schemas.openxmlformats.org/officeDocument/2006/relationships/hyperlink" Target="mailto:jordi.enric.martinez@upc.edu" TargetMode="External"/><Relationship Id="rId22" Type="http://schemas.openxmlformats.org/officeDocument/2006/relationships/hyperlink" Target="mailto:rafael.morillas@upc.edu" TargetMode="External"/><Relationship Id="rId27" Type="http://schemas.openxmlformats.org/officeDocument/2006/relationships/hyperlink" Target="mailto:pgaya@eel.upc.edu" TargetMode="External"/><Relationship Id="rId30" Type="http://schemas.openxmlformats.org/officeDocument/2006/relationships/hyperlink" Target="mailto:enric.trullols@upc.edu" TargetMode="External"/><Relationship Id="rId35" Type="http://schemas.openxmlformats.org/officeDocument/2006/relationships/hyperlink" Target="mailto:miriam.carreras@upc.edu" TargetMode="External"/><Relationship Id="rId43" Type="http://schemas.openxmlformats.org/officeDocument/2006/relationships/hyperlink" Target="mailto:juan.soler@upc.edu" TargetMode="External"/><Relationship Id="rId48" Type="http://schemas.openxmlformats.org/officeDocument/2006/relationships/hyperlink" Target="mailto:oscar.de.sousa@upc.edu" TargetMode="External"/><Relationship Id="rId8" Type="http://schemas.openxmlformats.org/officeDocument/2006/relationships/hyperlink" Target="mailto:kenneth.colell@upc.edu" TargetMode="External"/><Relationship Id="rId51" Type="http://schemas.openxmlformats.org/officeDocument/2006/relationships/hyperlink" Target="mailto:eva@ac.upc.edu" TargetMode="External"/><Relationship Id="rId3" Type="http://schemas.openxmlformats.org/officeDocument/2006/relationships/hyperlink" Target="mailto:jordi.prat@upc.edu" TargetMode="External"/><Relationship Id="rId12" Type="http://schemas.openxmlformats.org/officeDocument/2006/relationships/hyperlink" Target="mailto:david.raya@upc.edu" TargetMode="External"/><Relationship Id="rId17" Type="http://schemas.openxmlformats.org/officeDocument/2006/relationships/hyperlink" Target="mailto:rafael.morillas@upc.edu" TargetMode="External"/><Relationship Id="rId25" Type="http://schemas.openxmlformats.org/officeDocument/2006/relationships/hyperlink" Target="mailto:juan.jose.aliau@upc.edu" TargetMode="External"/><Relationship Id="rId33" Type="http://schemas.openxmlformats.org/officeDocument/2006/relationships/hyperlink" Target="mailto:german.morillo@upc.edu" TargetMode="External"/><Relationship Id="rId38" Type="http://schemas.openxmlformats.org/officeDocument/2006/relationships/hyperlink" Target="mailto:jordi.enric.martinez@upc.edu" TargetMode="External"/><Relationship Id="rId46" Type="http://schemas.openxmlformats.org/officeDocument/2006/relationships/hyperlink" Target="mailto:rafael.vidal@entel.upc.edu" TargetMode="External"/><Relationship Id="rId20" Type="http://schemas.openxmlformats.org/officeDocument/2006/relationships/hyperlink" Target="mailto:salvador.buti@upc.edu" TargetMode="External"/><Relationship Id="rId41" Type="http://schemas.openxmlformats.org/officeDocument/2006/relationships/hyperlink" Target="mailto:rafael.morillas@upc.edu" TargetMode="External"/><Relationship Id="rId54" Type="http://schemas.openxmlformats.org/officeDocument/2006/relationships/printerSettings" Target="../printerSettings/printerSettings4.bin"/><Relationship Id="rId1" Type="http://schemas.openxmlformats.org/officeDocument/2006/relationships/hyperlink" Target="mailto:font@ee.upc.edu" TargetMode="External"/><Relationship Id="rId6" Type="http://schemas.openxmlformats.org/officeDocument/2006/relationships/hyperlink" Target="mailto:marta.diaz@upc.edu" TargetMode="External"/><Relationship Id="rId15" Type="http://schemas.openxmlformats.org/officeDocument/2006/relationships/hyperlink" Target="mailto:camilo.bernad@upc.edu" TargetMode="External"/><Relationship Id="rId23" Type="http://schemas.openxmlformats.org/officeDocument/2006/relationships/hyperlink" Target="mailto:rafael.vidal@entel.upc.edu" TargetMode="External"/><Relationship Id="rId28" Type="http://schemas.openxmlformats.org/officeDocument/2006/relationships/hyperlink" Target="mailto:jordi.prat@upc.edu" TargetMode="External"/><Relationship Id="rId36" Type="http://schemas.openxmlformats.org/officeDocument/2006/relationships/hyperlink" Target="mailto:david.raya@upc.edu" TargetMode="External"/><Relationship Id="rId49" Type="http://schemas.openxmlformats.org/officeDocument/2006/relationships/hyperlink" Target="mailto:oscar.de.sousa@upc.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abSelected="1" topLeftCell="E1" zoomScale="85" zoomScaleNormal="85" workbookViewId="0">
      <pane ySplit="2" topLeftCell="A3" activePane="bottomLeft" state="frozen"/>
      <selection pane="bottomLeft" activeCell="J3" sqref="J3"/>
    </sheetView>
  </sheetViews>
  <sheetFormatPr defaultColWidth="9.140625" defaultRowHeight="15" x14ac:dyDescent="0.25"/>
  <cols>
    <col min="1" max="1" width="12" customWidth="1"/>
    <col min="2" max="2" width="35.42578125" customWidth="1"/>
    <col min="3" max="3" width="28.7109375" hidden="1" customWidth="1"/>
    <col min="4" max="4" width="26.7109375" hidden="1" customWidth="1"/>
    <col min="5" max="5" width="25.140625" style="56" customWidth="1"/>
    <col min="6" max="6" width="14.85546875" style="56" customWidth="1"/>
    <col min="7" max="8" width="7.42578125" style="1" customWidth="1"/>
    <col min="9" max="9" width="7.42578125" style="2" customWidth="1"/>
    <col min="10" max="10" width="8.85546875" style="2" customWidth="1"/>
    <col min="11" max="11" width="24.42578125" style="9" customWidth="1"/>
    <col min="12" max="12" width="90.7109375" style="8" customWidth="1"/>
    <col min="13" max="13" width="34.5703125" style="33" customWidth="1"/>
    <col min="14" max="14" width="34.28515625" style="33" customWidth="1"/>
  </cols>
  <sheetData>
    <row r="1" spans="1:14" ht="58.5" customHeight="1" x14ac:dyDescent="0.3">
      <c r="A1" s="78"/>
      <c r="B1" s="55" t="s">
        <v>310</v>
      </c>
      <c r="C1" s="55" t="s">
        <v>138</v>
      </c>
      <c r="D1" s="55" t="s">
        <v>139</v>
      </c>
      <c r="E1" s="148" t="s">
        <v>137</v>
      </c>
      <c r="F1" s="148" t="s">
        <v>136</v>
      </c>
      <c r="G1" s="159" t="s">
        <v>192</v>
      </c>
      <c r="H1" s="160"/>
      <c r="I1" s="161"/>
      <c r="J1" s="57" t="s">
        <v>193</v>
      </c>
      <c r="K1" s="31" t="s">
        <v>95</v>
      </c>
      <c r="L1" s="80" t="s">
        <v>311</v>
      </c>
      <c r="M1" s="81" t="s">
        <v>272</v>
      </c>
      <c r="N1" s="81" t="s">
        <v>274</v>
      </c>
    </row>
    <row r="2" spans="1:14" ht="81" customHeight="1" x14ac:dyDescent="0.25">
      <c r="A2" s="150" t="s">
        <v>1</v>
      </c>
      <c r="B2" s="82" t="s">
        <v>62</v>
      </c>
      <c r="C2" s="82"/>
      <c r="D2" s="82"/>
      <c r="E2" s="83"/>
      <c r="F2" s="83"/>
      <c r="G2" s="84" t="s">
        <v>29</v>
      </c>
      <c r="H2" s="85" t="s">
        <v>36</v>
      </c>
      <c r="I2" s="86" t="s">
        <v>30</v>
      </c>
      <c r="J2" s="79"/>
      <c r="K2" s="32" t="s">
        <v>309</v>
      </c>
      <c r="L2" s="149" t="s">
        <v>273</v>
      </c>
      <c r="M2" s="87"/>
      <c r="N2" s="87"/>
    </row>
    <row r="3" spans="1:14" s="13" customFormat="1" ht="69.75" customHeight="1" x14ac:dyDescent="0.25">
      <c r="A3" s="88" t="s">
        <v>23</v>
      </c>
      <c r="B3" s="89" t="s">
        <v>105</v>
      </c>
      <c r="C3" s="151" t="s">
        <v>178</v>
      </c>
      <c r="D3" s="151" t="s">
        <v>180</v>
      </c>
      <c r="E3" s="90" t="s">
        <v>191</v>
      </c>
      <c r="F3" s="91" t="s">
        <v>179</v>
      </c>
      <c r="G3" s="92">
        <v>19</v>
      </c>
      <c r="H3" s="92">
        <v>1</v>
      </c>
      <c r="I3" s="93">
        <f t="shared" ref="I3:I11" si="0">G3*H3</f>
        <v>19</v>
      </c>
      <c r="J3" s="94">
        <v>20</v>
      </c>
      <c r="K3" s="95" t="s">
        <v>115</v>
      </c>
      <c r="L3" s="96" t="s">
        <v>116</v>
      </c>
      <c r="M3" s="97"/>
      <c r="N3" s="97"/>
    </row>
    <row r="4" spans="1:14" s="13" customFormat="1" ht="65.25" customHeight="1" x14ac:dyDescent="0.25">
      <c r="A4" s="98" t="s">
        <v>24</v>
      </c>
      <c r="B4" s="99" t="s">
        <v>106</v>
      </c>
      <c r="C4" s="152" t="s">
        <v>181</v>
      </c>
      <c r="D4" s="152" t="s">
        <v>182</v>
      </c>
      <c r="E4" s="100" t="s">
        <v>191</v>
      </c>
      <c r="F4" s="100" t="s">
        <v>179</v>
      </c>
      <c r="G4" s="101">
        <v>15</v>
      </c>
      <c r="H4" s="101">
        <v>1</v>
      </c>
      <c r="I4" s="102">
        <f t="shared" si="0"/>
        <v>15</v>
      </c>
      <c r="J4" s="103">
        <v>20</v>
      </c>
      <c r="K4" s="95"/>
      <c r="L4" s="104" t="s">
        <v>289</v>
      </c>
      <c r="M4" s="105"/>
      <c r="N4" s="105"/>
    </row>
    <row r="5" spans="1:14" s="13" customFormat="1" ht="101.25" customHeight="1" x14ac:dyDescent="0.25">
      <c r="A5" s="98" t="s">
        <v>25</v>
      </c>
      <c r="B5" s="99" t="s">
        <v>107</v>
      </c>
      <c r="C5" s="152" t="s">
        <v>183</v>
      </c>
      <c r="D5" s="152" t="s">
        <v>184</v>
      </c>
      <c r="E5" s="100" t="s">
        <v>191</v>
      </c>
      <c r="F5" s="100" t="s">
        <v>179</v>
      </c>
      <c r="G5" s="101">
        <v>15</v>
      </c>
      <c r="H5" s="101">
        <v>1</v>
      </c>
      <c r="I5" s="102">
        <f t="shared" si="0"/>
        <v>15</v>
      </c>
      <c r="J5" s="103">
        <v>20</v>
      </c>
      <c r="K5" s="95"/>
      <c r="L5" s="106" t="s">
        <v>290</v>
      </c>
      <c r="M5" s="105"/>
      <c r="N5" s="105"/>
    </row>
    <row r="6" spans="1:14" s="13" customFormat="1" ht="82.5" customHeight="1" x14ac:dyDescent="0.25">
      <c r="A6" s="98" t="s">
        <v>26</v>
      </c>
      <c r="B6" s="99" t="s">
        <v>108</v>
      </c>
      <c r="C6" s="152" t="s">
        <v>185</v>
      </c>
      <c r="D6" s="152" t="s">
        <v>186</v>
      </c>
      <c r="E6" s="100" t="s">
        <v>191</v>
      </c>
      <c r="F6" s="100" t="s">
        <v>179</v>
      </c>
      <c r="G6" s="101">
        <v>15</v>
      </c>
      <c r="H6" s="101">
        <v>1</v>
      </c>
      <c r="I6" s="102">
        <f t="shared" si="0"/>
        <v>15</v>
      </c>
      <c r="J6" s="103">
        <v>20</v>
      </c>
      <c r="K6" s="107"/>
      <c r="L6" s="108"/>
      <c r="M6" s="105"/>
      <c r="N6" s="105"/>
    </row>
    <row r="7" spans="1:14" s="13" customFormat="1" ht="69" customHeight="1" x14ac:dyDescent="0.25">
      <c r="A7" s="98" t="s">
        <v>27</v>
      </c>
      <c r="B7" s="99" t="s">
        <v>109</v>
      </c>
      <c r="C7" s="152" t="s">
        <v>187</v>
      </c>
      <c r="D7" s="152" t="s">
        <v>188</v>
      </c>
      <c r="E7" s="100" t="s">
        <v>191</v>
      </c>
      <c r="F7" s="100" t="s">
        <v>179</v>
      </c>
      <c r="G7" s="101">
        <v>19</v>
      </c>
      <c r="H7" s="101">
        <v>1</v>
      </c>
      <c r="I7" s="102">
        <f t="shared" si="0"/>
        <v>19</v>
      </c>
      <c r="J7" s="103">
        <v>20</v>
      </c>
      <c r="K7" s="109" t="s">
        <v>115</v>
      </c>
      <c r="L7" s="110" t="s">
        <v>117</v>
      </c>
      <c r="M7" s="105"/>
      <c r="N7" s="105"/>
    </row>
    <row r="8" spans="1:14" s="13" customFormat="1" ht="68.25" customHeight="1" x14ac:dyDescent="0.25">
      <c r="A8" s="98" t="s">
        <v>28</v>
      </c>
      <c r="B8" s="99" t="s">
        <v>110</v>
      </c>
      <c r="C8" s="152" t="s">
        <v>189</v>
      </c>
      <c r="D8" s="153" t="s">
        <v>190</v>
      </c>
      <c r="E8" s="100" t="s">
        <v>191</v>
      </c>
      <c r="F8" s="100" t="s">
        <v>179</v>
      </c>
      <c r="G8" s="101">
        <v>14</v>
      </c>
      <c r="H8" s="101">
        <v>1</v>
      </c>
      <c r="I8" s="102">
        <f t="shared" si="0"/>
        <v>14</v>
      </c>
      <c r="J8" s="103">
        <v>20</v>
      </c>
      <c r="K8" s="95" t="s">
        <v>115</v>
      </c>
      <c r="L8" s="110" t="s">
        <v>120</v>
      </c>
      <c r="M8" s="105"/>
      <c r="N8" s="105"/>
    </row>
    <row r="9" spans="1:14" s="13" customFormat="1" ht="137.25" customHeight="1" x14ac:dyDescent="0.25">
      <c r="A9" s="98"/>
      <c r="B9" s="111" t="s">
        <v>118</v>
      </c>
      <c r="C9" s="152"/>
      <c r="D9" s="153"/>
      <c r="E9" s="100"/>
      <c r="F9" s="100"/>
      <c r="G9" s="101"/>
      <c r="H9" s="101"/>
      <c r="I9" s="102"/>
      <c r="J9" s="103"/>
      <c r="K9" s="98"/>
      <c r="L9" s="110" t="s">
        <v>129</v>
      </c>
      <c r="M9" s="105"/>
      <c r="N9" s="105"/>
    </row>
    <row r="10" spans="1:14" s="13" customFormat="1" ht="91.5" customHeight="1" x14ac:dyDescent="0.25">
      <c r="A10" s="98" t="s">
        <v>0</v>
      </c>
      <c r="B10" s="99" t="s">
        <v>2</v>
      </c>
      <c r="C10" s="153" t="s">
        <v>141</v>
      </c>
      <c r="D10" s="152" t="s">
        <v>143</v>
      </c>
      <c r="E10" s="112">
        <v>709</v>
      </c>
      <c r="F10" s="100" t="s">
        <v>294</v>
      </c>
      <c r="G10" s="101">
        <v>3</v>
      </c>
      <c r="H10" s="101">
        <v>3</v>
      </c>
      <c r="I10" s="102">
        <f t="shared" si="0"/>
        <v>9</v>
      </c>
      <c r="J10" s="103">
        <v>9</v>
      </c>
      <c r="K10" s="95"/>
      <c r="L10" s="110"/>
      <c r="M10" s="105"/>
      <c r="N10" s="105" t="s">
        <v>275</v>
      </c>
    </row>
    <row r="11" spans="1:14" s="13" customFormat="1" ht="81" customHeight="1" x14ac:dyDescent="0.25">
      <c r="A11" s="98" t="s">
        <v>4</v>
      </c>
      <c r="B11" s="99" t="s">
        <v>3</v>
      </c>
      <c r="C11" s="152" t="s">
        <v>144</v>
      </c>
      <c r="D11" s="152" t="s">
        <v>145</v>
      </c>
      <c r="E11" s="112">
        <v>709</v>
      </c>
      <c r="F11" s="100" t="s">
        <v>295</v>
      </c>
      <c r="G11" s="101">
        <v>4</v>
      </c>
      <c r="H11" s="101">
        <v>3</v>
      </c>
      <c r="I11" s="102">
        <f t="shared" si="0"/>
        <v>12</v>
      </c>
      <c r="J11" s="113" t="s">
        <v>270</v>
      </c>
      <c r="K11" s="95"/>
      <c r="L11" s="110"/>
      <c r="M11" s="105"/>
      <c r="N11" s="105" t="s">
        <v>276</v>
      </c>
    </row>
    <row r="12" spans="1:14" s="13" customFormat="1" ht="57.75" customHeight="1" x14ac:dyDescent="0.25">
      <c r="A12" s="98" t="s">
        <v>79</v>
      </c>
      <c r="B12" s="99" t="s">
        <v>112</v>
      </c>
      <c r="C12" s="153" t="s">
        <v>155</v>
      </c>
      <c r="D12" s="154" t="s">
        <v>156</v>
      </c>
      <c r="E12" s="112">
        <v>717</v>
      </c>
      <c r="F12" s="112" t="s">
        <v>159</v>
      </c>
      <c r="G12" s="101">
        <v>4</v>
      </c>
      <c r="H12" s="101">
        <v>3</v>
      </c>
      <c r="I12" s="102">
        <v>12</v>
      </c>
      <c r="J12" s="103">
        <v>20</v>
      </c>
      <c r="K12" s="95" t="s">
        <v>113</v>
      </c>
      <c r="L12" s="110" t="s">
        <v>124</v>
      </c>
      <c r="M12" s="105" t="s">
        <v>277</v>
      </c>
      <c r="N12" s="105" t="s">
        <v>288</v>
      </c>
    </row>
    <row r="13" spans="1:14" s="13" customFormat="1" ht="66" customHeight="1" x14ac:dyDescent="0.25">
      <c r="A13" s="98" t="s">
        <v>35</v>
      </c>
      <c r="B13" s="99" t="s">
        <v>5</v>
      </c>
      <c r="C13" s="153" t="s">
        <v>157</v>
      </c>
      <c r="D13" s="153" t="s">
        <v>158</v>
      </c>
      <c r="E13" s="100" t="s">
        <v>160</v>
      </c>
      <c r="F13" s="112" t="s">
        <v>159</v>
      </c>
      <c r="G13" s="101">
        <v>8</v>
      </c>
      <c r="H13" s="101">
        <v>2</v>
      </c>
      <c r="I13" s="102">
        <f t="shared" ref="I13:I28" si="1">G13*H13</f>
        <v>16</v>
      </c>
      <c r="J13" s="103">
        <v>20</v>
      </c>
      <c r="K13" s="109" t="s">
        <v>114</v>
      </c>
      <c r="L13" s="110" t="s">
        <v>123</v>
      </c>
      <c r="M13" s="105"/>
      <c r="N13" s="114"/>
    </row>
    <row r="14" spans="1:14" s="13" customFormat="1" ht="48.75" customHeight="1" x14ac:dyDescent="0.25">
      <c r="A14" s="98" t="s">
        <v>6</v>
      </c>
      <c r="B14" s="99" t="s">
        <v>97</v>
      </c>
      <c r="C14" s="152" t="s">
        <v>163</v>
      </c>
      <c r="D14" s="154" t="s">
        <v>161</v>
      </c>
      <c r="E14" s="112">
        <v>702</v>
      </c>
      <c r="F14" s="112" t="s">
        <v>167</v>
      </c>
      <c r="G14" s="101">
        <v>4</v>
      </c>
      <c r="H14" s="101">
        <v>2</v>
      </c>
      <c r="I14" s="102">
        <f t="shared" si="1"/>
        <v>8</v>
      </c>
      <c r="J14" s="103">
        <v>16</v>
      </c>
      <c r="K14" s="95" t="s">
        <v>119</v>
      </c>
      <c r="L14" s="110" t="s">
        <v>122</v>
      </c>
      <c r="M14" s="105" t="s">
        <v>285</v>
      </c>
      <c r="N14" s="115" t="s">
        <v>284</v>
      </c>
    </row>
    <row r="15" spans="1:14" s="13" customFormat="1" ht="180" x14ac:dyDescent="0.25">
      <c r="A15" s="98" t="s">
        <v>8</v>
      </c>
      <c r="B15" s="99" t="s">
        <v>7</v>
      </c>
      <c r="C15" s="153" t="s">
        <v>166</v>
      </c>
      <c r="D15" s="152" t="s">
        <v>168</v>
      </c>
      <c r="E15" s="100" t="s">
        <v>296</v>
      </c>
      <c r="F15" s="100" t="s">
        <v>297</v>
      </c>
      <c r="G15" s="101">
        <v>10</v>
      </c>
      <c r="H15" s="101">
        <v>2</v>
      </c>
      <c r="I15" s="102">
        <f t="shared" si="1"/>
        <v>20</v>
      </c>
      <c r="J15" s="103">
        <v>20</v>
      </c>
      <c r="K15" s="95"/>
      <c r="L15" s="116" t="s">
        <v>291</v>
      </c>
      <c r="M15" s="105"/>
      <c r="N15" s="105"/>
    </row>
    <row r="16" spans="1:14" s="13" customFormat="1" ht="52.5" customHeight="1" x14ac:dyDescent="0.25">
      <c r="A16" s="98" t="s">
        <v>10</v>
      </c>
      <c r="B16" s="99" t="s">
        <v>9</v>
      </c>
      <c r="C16" s="152" t="s">
        <v>164</v>
      </c>
      <c r="D16" s="153" t="s">
        <v>162</v>
      </c>
      <c r="E16" s="112">
        <v>702</v>
      </c>
      <c r="F16" s="112" t="s">
        <v>167</v>
      </c>
      <c r="G16" s="101">
        <v>5</v>
      </c>
      <c r="H16" s="101">
        <v>2</v>
      </c>
      <c r="I16" s="102">
        <f t="shared" si="1"/>
        <v>10</v>
      </c>
      <c r="J16" s="103">
        <v>15</v>
      </c>
      <c r="K16" s="95" t="s">
        <v>119</v>
      </c>
      <c r="L16" s="110" t="s">
        <v>121</v>
      </c>
      <c r="M16" s="105" t="s">
        <v>282</v>
      </c>
      <c r="N16" s="105" t="s">
        <v>278</v>
      </c>
    </row>
    <row r="17" spans="1:14" s="13" customFormat="1" ht="59.25" customHeight="1" x14ac:dyDescent="0.25">
      <c r="A17" s="98" t="s">
        <v>11</v>
      </c>
      <c r="B17" s="99" t="s">
        <v>98</v>
      </c>
      <c r="C17" s="152" t="s">
        <v>169</v>
      </c>
      <c r="D17" s="152" t="s">
        <v>170</v>
      </c>
      <c r="E17" s="100" t="s">
        <v>298</v>
      </c>
      <c r="F17" s="112" t="s">
        <v>299</v>
      </c>
      <c r="G17" s="101">
        <v>10</v>
      </c>
      <c r="H17" s="101">
        <v>2</v>
      </c>
      <c r="I17" s="102">
        <f t="shared" si="1"/>
        <v>20</v>
      </c>
      <c r="J17" s="103">
        <v>20</v>
      </c>
      <c r="K17" s="95" t="s">
        <v>125</v>
      </c>
      <c r="L17" s="110" t="s">
        <v>293</v>
      </c>
      <c r="M17" s="105" t="s">
        <v>286</v>
      </c>
      <c r="N17" s="105" t="s">
        <v>279</v>
      </c>
    </row>
    <row r="18" spans="1:14" s="13" customFormat="1" ht="120" customHeight="1" x14ac:dyDescent="0.25">
      <c r="A18" s="98" t="s">
        <v>12</v>
      </c>
      <c r="B18" s="99" t="s">
        <v>99</v>
      </c>
      <c r="C18" s="152" t="s">
        <v>171</v>
      </c>
      <c r="D18" s="153" t="s">
        <v>172</v>
      </c>
      <c r="E18" s="100" t="s">
        <v>300</v>
      </c>
      <c r="F18" s="112" t="s">
        <v>173</v>
      </c>
      <c r="G18" s="101">
        <v>2</v>
      </c>
      <c r="H18" s="101">
        <v>4</v>
      </c>
      <c r="I18" s="102">
        <f t="shared" si="1"/>
        <v>8</v>
      </c>
      <c r="J18" s="103">
        <v>16</v>
      </c>
      <c r="K18" s="95" t="s">
        <v>130</v>
      </c>
      <c r="L18" s="110" t="s">
        <v>131</v>
      </c>
      <c r="M18" s="105" t="s">
        <v>281</v>
      </c>
      <c r="N18" s="105" t="s">
        <v>280</v>
      </c>
    </row>
    <row r="19" spans="1:14" s="13" customFormat="1" ht="50.1" customHeight="1" x14ac:dyDescent="0.25">
      <c r="A19" s="98" t="s">
        <v>14</v>
      </c>
      <c r="B19" s="99" t="s">
        <v>13</v>
      </c>
      <c r="C19" s="153" t="s">
        <v>174</v>
      </c>
      <c r="D19" s="153" t="s">
        <v>174</v>
      </c>
      <c r="E19" s="112">
        <v>748</v>
      </c>
      <c r="F19" s="112" t="s">
        <v>175</v>
      </c>
      <c r="G19" s="101">
        <v>12</v>
      </c>
      <c r="H19" s="101">
        <v>2</v>
      </c>
      <c r="I19" s="102">
        <f t="shared" si="1"/>
        <v>24</v>
      </c>
      <c r="J19" s="103">
        <v>20</v>
      </c>
      <c r="K19" s="95"/>
      <c r="L19" s="116" t="s">
        <v>292</v>
      </c>
      <c r="M19" s="105" t="s">
        <v>283</v>
      </c>
      <c r="N19" s="105"/>
    </row>
    <row r="20" spans="1:14" s="13" customFormat="1" ht="50.1" customHeight="1" x14ac:dyDescent="0.25">
      <c r="A20" s="98" t="s">
        <v>16</v>
      </c>
      <c r="B20" s="99" t="s">
        <v>15</v>
      </c>
      <c r="C20" s="153" t="s">
        <v>176</v>
      </c>
      <c r="D20" s="153" t="s">
        <v>176</v>
      </c>
      <c r="E20" s="112">
        <v>713</v>
      </c>
      <c r="F20" s="112" t="s">
        <v>177</v>
      </c>
      <c r="G20" s="101">
        <v>20</v>
      </c>
      <c r="H20" s="101">
        <v>1</v>
      </c>
      <c r="I20" s="102">
        <f t="shared" si="1"/>
        <v>20</v>
      </c>
      <c r="J20" s="103">
        <v>20</v>
      </c>
      <c r="K20" s="109" t="s">
        <v>114</v>
      </c>
      <c r="L20" s="110" t="s">
        <v>308</v>
      </c>
      <c r="M20" s="105"/>
      <c r="N20" s="105"/>
    </row>
    <row r="21" spans="1:14" s="13" customFormat="1" ht="50.1" customHeight="1" x14ac:dyDescent="0.25">
      <c r="A21" s="98" t="s">
        <v>17</v>
      </c>
      <c r="B21" s="99" t="s">
        <v>100</v>
      </c>
      <c r="C21" s="152" t="s">
        <v>146</v>
      </c>
      <c r="D21" s="153" t="s">
        <v>140</v>
      </c>
      <c r="E21" s="112">
        <v>707</v>
      </c>
      <c r="F21" s="112" t="s">
        <v>142</v>
      </c>
      <c r="G21" s="101">
        <v>8</v>
      </c>
      <c r="H21" s="101">
        <v>2</v>
      </c>
      <c r="I21" s="102">
        <f t="shared" si="1"/>
        <v>16</v>
      </c>
      <c r="J21" s="103">
        <v>16</v>
      </c>
      <c r="K21" s="95"/>
      <c r="L21" s="110"/>
      <c r="M21" s="105"/>
      <c r="N21" s="105"/>
    </row>
    <row r="22" spans="1:14" s="13" customFormat="1" ht="73.5" customHeight="1" x14ac:dyDescent="0.25">
      <c r="A22" s="98" t="s">
        <v>18</v>
      </c>
      <c r="B22" s="99" t="s">
        <v>64</v>
      </c>
      <c r="C22" s="153"/>
      <c r="D22" s="153"/>
      <c r="E22" s="100"/>
      <c r="F22" s="100"/>
      <c r="G22" s="101">
        <v>8</v>
      </c>
      <c r="H22" s="101">
        <v>4</v>
      </c>
      <c r="I22" s="102">
        <f t="shared" si="1"/>
        <v>32</v>
      </c>
      <c r="J22" s="103">
        <v>20</v>
      </c>
      <c r="K22" s="107"/>
      <c r="L22" s="108"/>
      <c r="M22" s="105"/>
      <c r="N22" s="105"/>
    </row>
    <row r="23" spans="1:14" s="13" customFormat="1" ht="68.25" customHeight="1" x14ac:dyDescent="0.25">
      <c r="A23" s="117" t="s">
        <v>19</v>
      </c>
      <c r="B23" s="118" t="s">
        <v>271</v>
      </c>
      <c r="C23" s="155" t="s">
        <v>268</v>
      </c>
      <c r="D23" s="155" t="s">
        <v>269</v>
      </c>
      <c r="E23" s="119"/>
      <c r="F23" s="119"/>
      <c r="G23" s="120">
        <v>8</v>
      </c>
      <c r="H23" s="120">
        <v>2</v>
      </c>
      <c r="I23" s="121">
        <f t="shared" si="1"/>
        <v>16</v>
      </c>
      <c r="J23" s="122" t="s">
        <v>267</v>
      </c>
      <c r="K23" s="109"/>
      <c r="L23" s="110"/>
      <c r="M23" s="105"/>
      <c r="N23" s="105"/>
    </row>
    <row r="24" spans="1:14" s="13" customFormat="1" ht="203.25" customHeight="1" x14ac:dyDescent="0.25">
      <c r="A24" s="98" t="s">
        <v>19</v>
      </c>
      <c r="B24" s="99" t="s">
        <v>104</v>
      </c>
      <c r="C24" s="152" t="s">
        <v>165</v>
      </c>
      <c r="D24" s="152" t="s">
        <v>150</v>
      </c>
      <c r="E24" s="100" t="s">
        <v>301</v>
      </c>
      <c r="F24" s="100" t="s">
        <v>302</v>
      </c>
      <c r="G24" s="101">
        <v>10</v>
      </c>
      <c r="H24" s="101">
        <v>2</v>
      </c>
      <c r="I24" s="102">
        <f t="shared" si="1"/>
        <v>20</v>
      </c>
      <c r="J24" s="103">
        <v>20</v>
      </c>
      <c r="K24" s="95" t="s">
        <v>114</v>
      </c>
      <c r="L24" s="110" t="s">
        <v>132</v>
      </c>
      <c r="M24" s="105"/>
      <c r="N24" s="105"/>
    </row>
    <row r="25" spans="1:14" s="13" customFormat="1" ht="167.25" customHeight="1" x14ac:dyDescent="0.25">
      <c r="A25" s="98" t="s">
        <v>20</v>
      </c>
      <c r="B25" s="99" t="s">
        <v>102</v>
      </c>
      <c r="C25" s="152" t="s">
        <v>151</v>
      </c>
      <c r="D25" s="152" t="s">
        <v>149</v>
      </c>
      <c r="E25" s="123" t="s">
        <v>303</v>
      </c>
      <c r="F25" s="100" t="s">
        <v>152</v>
      </c>
      <c r="G25" s="101">
        <v>12</v>
      </c>
      <c r="H25" s="101">
        <v>2</v>
      </c>
      <c r="I25" s="102">
        <f t="shared" si="1"/>
        <v>24</v>
      </c>
      <c r="J25" s="103">
        <v>20</v>
      </c>
      <c r="K25" s="95" t="s">
        <v>114</v>
      </c>
      <c r="L25" s="110" t="s">
        <v>133</v>
      </c>
      <c r="M25" s="105"/>
      <c r="N25" s="105"/>
    </row>
    <row r="26" spans="1:14" s="13" customFormat="1" ht="56.25" customHeight="1" x14ac:dyDescent="0.25">
      <c r="A26" s="98" t="s">
        <v>21</v>
      </c>
      <c r="B26" s="99" t="s">
        <v>103</v>
      </c>
      <c r="C26" s="153" t="s">
        <v>147</v>
      </c>
      <c r="D26" s="153" t="s">
        <v>148</v>
      </c>
      <c r="E26" s="100" t="s">
        <v>304</v>
      </c>
      <c r="F26" s="100" t="s">
        <v>305</v>
      </c>
      <c r="G26" s="101">
        <v>7</v>
      </c>
      <c r="H26" s="101">
        <v>2</v>
      </c>
      <c r="I26" s="102">
        <f t="shared" si="1"/>
        <v>14</v>
      </c>
      <c r="J26" s="103">
        <v>20</v>
      </c>
      <c r="K26" s="109" t="s">
        <v>115</v>
      </c>
      <c r="L26" s="110" t="s">
        <v>117</v>
      </c>
      <c r="M26" s="105"/>
      <c r="N26" s="105" t="s">
        <v>287</v>
      </c>
    </row>
    <row r="27" spans="1:14" s="13" customFormat="1" ht="48" customHeight="1" x14ac:dyDescent="0.25">
      <c r="A27" s="98" t="s">
        <v>22</v>
      </c>
      <c r="B27" s="99" t="s">
        <v>63</v>
      </c>
      <c r="C27" s="152" t="s">
        <v>153</v>
      </c>
      <c r="D27" s="153" t="s">
        <v>154</v>
      </c>
      <c r="E27" s="100" t="s">
        <v>306</v>
      </c>
      <c r="F27" s="100" t="s">
        <v>307</v>
      </c>
      <c r="G27" s="101">
        <v>10</v>
      </c>
      <c r="H27" s="101">
        <v>2</v>
      </c>
      <c r="I27" s="102">
        <f t="shared" si="1"/>
        <v>20</v>
      </c>
      <c r="J27" s="103">
        <v>20</v>
      </c>
      <c r="K27" s="95" t="s">
        <v>115</v>
      </c>
      <c r="L27" s="110" t="s">
        <v>120</v>
      </c>
      <c r="M27" s="105"/>
      <c r="N27" s="105"/>
    </row>
    <row r="28" spans="1:14" s="13" customFormat="1" ht="50.1" customHeight="1" x14ac:dyDescent="0.25">
      <c r="A28" s="98" t="s">
        <v>66</v>
      </c>
      <c r="B28" s="99" t="s">
        <v>111</v>
      </c>
      <c r="C28" s="153"/>
      <c r="D28" s="153"/>
      <c r="E28" s="100"/>
      <c r="F28" s="100"/>
      <c r="G28" s="101">
        <v>14</v>
      </c>
      <c r="H28" s="101">
        <v>1</v>
      </c>
      <c r="I28" s="102">
        <f t="shared" si="1"/>
        <v>14</v>
      </c>
      <c r="J28" s="103">
        <v>15</v>
      </c>
      <c r="K28" s="95"/>
      <c r="L28" s="110" t="s">
        <v>128</v>
      </c>
      <c r="M28" s="124"/>
      <c r="N28" s="124"/>
    </row>
    <row r="29" spans="1:14" ht="114.75" hidden="1" customHeight="1" x14ac:dyDescent="0.25">
      <c r="A29" s="125"/>
      <c r="B29" s="111" t="s">
        <v>118</v>
      </c>
      <c r="C29" s="156"/>
      <c r="D29" s="156"/>
      <c r="E29" s="126"/>
      <c r="F29" s="126"/>
      <c r="G29" s="127"/>
      <c r="H29" s="127"/>
      <c r="I29" s="128"/>
      <c r="J29" s="129"/>
      <c r="K29" s="130"/>
      <c r="L29" s="110" t="s">
        <v>129</v>
      </c>
      <c r="M29" s="131"/>
      <c r="N29" s="131"/>
    </row>
    <row r="30" spans="1:14" ht="80.099999999999994" hidden="1" customHeight="1" x14ac:dyDescent="0.25">
      <c r="A30" s="132"/>
      <c r="B30" s="133" t="s">
        <v>126</v>
      </c>
      <c r="C30" s="157"/>
      <c r="D30" s="157"/>
      <c r="E30" s="134"/>
      <c r="F30" s="134"/>
      <c r="G30" s="135"/>
      <c r="H30" s="135"/>
      <c r="I30" s="136"/>
      <c r="J30" s="137"/>
      <c r="K30" s="130"/>
      <c r="L30" s="110" t="s">
        <v>127</v>
      </c>
      <c r="M30" s="131"/>
      <c r="N30" s="131"/>
    </row>
    <row r="31" spans="1:14" ht="99.95" hidden="1" customHeight="1" x14ac:dyDescent="0.25">
      <c r="A31" s="132"/>
      <c r="B31" s="133" t="s">
        <v>134</v>
      </c>
      <c r="C31" s="157"/>
      <c r="D31" s="157"/>
      <c r="E31" s="134"/>
      <c r="F31" s="134"/>
      <c r="G31" s="135"/>
      <c r="H31" s="135"/>
      <c r="I31" s="136"/>
      <c r="J31" s="137"/>
      <c r="K31" s="130"/>
      <c r="L31" s="110" t="s">
        <v>135</v>
      </c>
      <c r="M31" s="131"/>
      <c r="N31" s="131"/>
    </row>
    <row r="32" spans="1:14" ht="99.95" customHeight="1" x14ac:dyDescent="0.25">
      <c r="A32" s="132"/>
      <c r="B32" s="133" t="s">
        <v>126</v>
      </c>
      <c r="C32" s="157"/>
      <c r="D32" s="157"/>
      <c r="E32" s="134"/>
      <c r="F32" s="134"/>
      <c r="G32" s="135"/>
      <c r="H32" s="135"/>
      <c r="I32" s="136"/>
      <c r="J32" s="137"/>
      <c r="K32" s="138"/>
      <c r="L32" s="139" t="s">
        <v>127</v>
      </c>
      <c r="M32" s="131"/>
      <c r="N32" s="131"/>
    </row>
    <row r="33" spans="1:14" s="13" customFormat="1" ht="19.5" customHeight="1" x14ac:dyDescent="0.25">
      <c r="A33" s="140"/>
      <c r="B33" s="141" t="s">
        <v>31</v>
      </c>
      <c r="C33" s="158"/>
      <c r="D33" s="158"/>
      <c r="E33" s="142"/>
      <c r="F33" s="142"/>
      <c r="G33" s="143">
        <f>SUM(G3:G27)</f>
        <v>242</v>
      </c>
      <c r="H33" s="143">
        <f>SUM(H3:H27)</f>
        <v>48</v>
      </c>
      <c r="I33" s="143">
        <f>SUM(I3:I27)</f>
        <v>398</v>
      </c>
      <c r="J33" s="144">
        <f>SUM(J3:J27)</f>
        <v>412</v>
      </c>
      <c r="K33" s="145"/>
      <c r="L33" s="146"/>
      <c r="M33" s="147"/>
      <c r="N33" s="147"/>
    </row>
  </sheetData>
  <sortState ref="A3:K31">
    <sortCondition ref="A3:A31"/>
  </sortState>
  <mergeCells count="1">
    <mergeCell ref="G1:I1"/>
  </mergeCells>
  <pageMargins left="0.31496062992125984" right="0.31496062992125984" top="0.74803149606299213" bottom="0.19685039370078741" header="0.31496062992125984" footer="0.31496062992125984"/>
  <pageSetup paperSize="8"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3"/>
  <sheetViews>
    <sheetView topLeftCell="B1" zoomScale="115" zoomScaleNormal="115" workbookViewId="0">
      <selection activeCell="G12" sqref="G12"/>
    </sheetView>
  </sheetViews>
  <sheetFormatPr defaultColWidth="9.140625" defaultRowHeight="15" x14ac:dyDescent="0.25"/>
  <cols>
    <col min="1" max="1" width="7" customWidth="1"/>
    <col min="2" max="2" width="11.7109375" style="1" customWidth="1"/>
    <col min="3" max="3" width="15.5703125" style="1" customWidth="1"/>
    <col min="4" max="5" width="9.140625" style="1"/>
    <col min="6" max="6" width="9" style="1" customWidth="1"/>
    <col min="7" max="7" width="26.42578125" style="1" customWidth="1"/>
    <col min="8" max="8" width="16.85546875" style="1" customWidth="1"/>
    <col min="9" max="10" width="9.140625" style="1"/>
  </cols>
  <sheetData>
    <row r="1" spans="2:11" ht="33.75" customHeight="1" x14ac:dyDescent="0.25">
      <c r="B1" s="6" t="s">
        <v>61</v>
      </c>
      <c r="C1" s="7"/>
      <c r="D1" s="7"/>
      <c r="E1" s="7"/>
      <c r="F1" s="7"/>
      <c r="G1" s="7"/>
      <c r="H1" s="7"/>
    </row>
    <row r="2" spans="2:11" s="4" customFormat="1" ht="36.75" customHeight="1" x14ac:dyDescent="0.25">
      <c r="B2" s="10" t="s">
        <v>67</v>
      </c>
      <c r="C2" s="11" t="s">
        <v>68</v>
      </c>
      <c r="D2" s="12" t="s">
        <v>69</v>
      </c>
      <c r="E2" s="12" t="s">
        <v>70</v>
      </c>
      <c r="F2" s="12" t="s">
        <v>71</v>
      </c>
      <c r="G2" s="11" t="s">
        <v>72</v>
      </c>
      <c r="H2" s="11" t="s">
        <v>73</v>
      </c>
      <c r="I2" s="3"/>
      <c r="J2" s="3"/>
    </row>
    <row r="3" spans="2:11" ht="24" customHeight="1" x14ac:dyDescent="0.25">
      <c r="B3" s="10" t="s">
        <v>0</v>
      </c>
      <c r="C3" s="12">
        <v>9</v>
      </c>
      <c r="D3" s="12" t="s">
        <v>74</v>
      </c>
      <c r="E3" s="12" t="s">
        <v>37</v>
      </c>
      <c r="F3" s="12">
        <v>2</v>
      </c>
      <c r="G3" s="12">
        <v>54</v>
      </c>
      <c r="H3" s="12">
        <v>6</v>
      </c>
      <c r="K3" s="5"/>
    </row>
    <row r="4" spans="2:11" ht="24" customHeight="1" x14ac:dyDescent="0.25">
      <c r="B4" s="10" t="s">
        <v>0</v>
      </c>
      <c r="C4" s="12">
        <v>9</v>
      </c>
      <c r="D4" s="12" t="s">
        <v>75</v>
      </c>
      <c r="E4" s="12" t="s">
        <v>39</v>
      </c>
      <c r="F4" s="12">
        <v>2</v>
      </c>
      <c r="G4" s="12">
        <v>27</v>
      </c>
      <c r="H4" s="12">
        <v>3</v>
      </c>
      <c r="K4" s="5"/>
    </row>
    <row r="5" spans="2:11" ht="24" customHeight="1" x14ac:dyDescent="0.25">
      <c r="B5" s="10" t="s">
        <v>0</v>
      </c>
      <c r="C5" s="12">
        <v>9</v>
      </c>
      <c r="D5" s="12" t="s">
        <v>76</v>
      </c>
      <c r="E5" s="12" t="s">
        <v>40</v>
      </c>
      <c r="F5" s="12">
        <v>1</v>
      </c>
      <c r="G5" s="12">
        <v>36</v>
      </c>
      <c r="H5" s="12">
        <v>4</v>
      </c>
      <c r="K5" s="5"/>
    </row>
    <row r="6" spans="2:11" ht="24" customHeight="1" x14ac:dyDescent="0.25">
      <c r="B6" s="10" t="s">
        <v>0</v>
      </c>
      <c r="C6" s="12">
        <v>9</v>
      </c>
      <c r="D6" s="12" t="s">
        <v>77</v>
      </c>
      <c r="E6" s="12" t="s">
        <v>42</v>
      </c>
      <c r="F6" s="12">
        <v>2</v>
      </c>
      <c r="G6" s="12">
        <v>36</v>
      </c>
      <c r="H6" s="12">
        <v>4</v>
      </c>
      <c r="K6" s="5"/>
    </row>
    <row r="7" spans="2:11" ht="24" customHeight="1" x14ac:dyDescent="0.25">
      <c r="B7" s="10" t="s">
        <v>0</v>
      </c>
      <c r="C7" s="12">
        <v>9</v>
      </c>
      <c r="D7" s="12" t="s">
        <v>38</v>
      </c>
      <c r="E7" s="12" t="s">
        <v>43</v>
      </c>
      <c r="F7" s="12">
        <v>1</v>
      </c>
      <c r="G7" s="12">
        <v>9</v>
      </c>
      <c r="H7" s="12">
        <v>1</v>
      </c>
      <c r="K7" s="5"/>
    </row>
    <row r="8" spans="2:11" ht="24" customHeight="1" x14ac:dyDescent="0.25">
      <c r="B8" s="10" t="s">
        <v>0</v>
      </c>
      <c r="C8" s="12">
        <v>9</v>
      </c>
      <c r="D8" s="12" t="s">
        <v>41</v>
      </c>
      <c r="E8" s="12" t="s">
        <v>44</v>
      </c>
      <c r="F8" s="12">
        <v>1</v>
      </c>
      <c r="G8" s="12">
        <v>18</v>
      </c>
      <c r="H8" s="12">
        <v>2</v>
      </c>
      <c r="K8" s="5"/>
    </row>
    <row r="9" spans="2:11" ht="24" customHeight="1" x14ac:dyDescent="0.25">
      <c r="B9" s="10" t="s">
        <v>4</v>
      </c>
      <c r="C9" s="12">
        <v>12</v>
      </c>
      <c r="D9" s="12" t="s">
        <v>56</v>
      </c>
      <c r="E9" s="12" t="s">
        <v>57</v>
      </c>
      <c r="F9" s="12">
        <v>1</v>
      </c>
      <c r="G9" s="12">
        <v>120</v>
      </c>
      <c r="H9" s="12">
        <v>10</v>
      </c>
      <c r="K9" s="5"/>
    </row>
    <row r="10" spans="2:11" ht="24" customHeight="1" x14ac:dyDescent="0.25">
      <c r="B10" s="10" t="s">
        <v>4</v>
      </c>
      <c r="C10" s="12">
        <v>12</v>
      </c>
      <c r="D10" s="12" t="s">
        <v>78</v>
      </c>
      <c r="E10" s="12" t="s">
        <v>57</v>
      </c>
      <c r="F10" s="12">
        <v>2</v>
      </c>
      <c r="G10" s="12">
        <v>96</v>
      </c>
      <c r="H10" s="12">
        <v>8</v>
      </c>
      <c r="K10" s="5"/>
    </row>
    <row r="11" spans="2:11" ht="24" customHeight="1" x14ac:dyDescent="0.25">
      <c r="B11" s="10" t="s">
        <v>4</v>
      </c>
      <c r="C11" s="12">
        <v>12</v>
      </c>
      <c r="D11" s="12" t="s">
        <v>38</v>
      </c>
      <c r="E11" s="12" t="s">
        <v>58</v>
      </c>
      <c r="F11" s="12">
        <v>1</v>
      </c>
      <c r="G11" s="12">
        <v>12</v>
      </c>
      <c r="H11" s="12">
        <v>1</v>
      </c>
      <c r="K11" s="5"/>
    </row>
    <row r="12" spans="2:11" ht="24" customHeight="1" x14ac:dyDescent="0.25">
      <c r="B12" s="10" t="s">
        <v>4</v>
      </c>
      <c r="C12" s="12">
        <v>12</v>
      </c>
      <c r="D12" s="12" t="s">
        <v>38</v>
      </c>
      <c r="E12" s="12" t="s">
        <v>59</v>
      </c>
      <c r="F12" s="12">
        <v>1</v>
      </c>
      <c r="G12" s="12">
        <v>12</v>
      </c>
      <c r="H12" s="12">
        <v>1</v>
      </c>
      <c r="K12" s="5"/>
    </row>
    <row r="13" spans="2:11" ht="24" customHeight="1" x14ac:dyDescent="0.25">
      <c r="B13" s="10" t="s">
        <v>79</v>
      </c>
      <c r="C13" s="12">
        <v>12</v>
      </c>
      <c r="D13" s="12" t="s">
        <v>60</v>
      </c>
      <c r="E13" s="12" t="s">
        <v>80</v>
      </c>
      <c r="F13" s="12">
        <v>1</v>
      </c>
      <c r="G13" s="12">
        <v>108</v>
      </c>
      <c r="H13" s="12">
        <v>9</v>
      </c>
      <c r="K13" s="5"/>
    </row>
    <row r="14" spans="2:11" ht="24" customHeight="1" x14ac:dyDescent="0.25">
      <c r="B14" s="10" t="s">
        <v>17</v>
      </c>
      <c r="C14" s="12">
        <v>12</v>
      </c>
      <c r="D14" s="12" t="s">
        <v>41</v>
      </c>
      <c r="E14" s="12" t="s">
        <v>53</v>
      </c>
      <c r="F14" s="12">
        <v>1</v>
      </c>
      <c r="G14" s="12">
        <v>20</v>
      </c>
      <c r="H14" s="12">
        <v>2</v>
      </c>
      <c r="K14" s="5"/>
    </row>
    <row r="15" spans="2:11" ht="24" customHeight="1" x14ac:dyDescent="0.25">
      <c r="B15" s="10" t="s">
        <v>6</v>
      </c>
      <c r="C15" s="12">
        <v>15</v>
      </c>
      <c r="D15" s="12" t="s">
        <v>45</v>
      </c>
      <c r="E15" s="12" t="s">
        <v>46</v>
      </c>
      <c r="F15" s="12">
        <v>1</v>
      </c>
      <c r="G15" s="12">
        <v>90</v>
      </c>
      <c r="H15" s="12">
        <v>6</v>
      </c>
      <c r="K15" s="5"/>
    </row>
    <row r="16" spans="2:11" ht="24" customHeight="1" x14ac:dyDescent="0.25">
      <c r="B16" s="10" t="s">
        <v>6</v>
      </c>
      <c r="C16" s="12">
        <v>15</v>
      </c>
      <c r="D16" s="12" t="s">
        <v>47</v>
      </c>
      <c r="E16" s="12" t="s">
        <v>48</v>
      </c>
      <c r="F16" s="12">
        <v>1</v>
      </c>
      <c r="G16" s="12">
        <v>120</v>
      </c>
      <c r="H16" s="12">
        <v>8</v>
      </c>
      <c r="K16" s="5"/>
    </row>
    <row r="17" spans="2:11" ht="24" customHeight="1" x14ac:dyDescent="0.25">
      <c r="B17" s="10" t="s">
        <v>6</v>
      </c>
      <c r="C17" s="12">
        <v>15</v>
      </c>
      <c r="D17" s="12" t="s">
        <v>49</v>
      </c>
      <c r="E17" s="12" t="s">
        <v>50</v>
      </c>
      <c r="F17" s="12">
        <v>1</v>
      </c>
      <c r="G17" s="12">
        <v>45</v>
      </c>
      <c r="H17" s="12">
        <v>3</v>
      </c>
      <c r="K17" s="5"/>
    </row>
    <row r="18" spans="2:11" ht="24" customHeight="1" x14ac:dyDescent="0.25">
      <c r="B18" s="10" t="s">
        <v>6</v>
      </c>
      <c r="C18" s="12">
        <v>15</v>
      </c>
      <c r="D18" s="12" t="s">
        <v>49</v>
      </c>
      <c r="E18" s="12" t="s">
        <v>51</v>
      </c>
      <c r="F18" s="12">
        <v>1</v>
      </c>
      <c r="G18" s="12">
        <v>30</v>
      </c>
      <c r="H18" s="12">
        <v>2</v>
      </c>
      <c r="K18" s="5"/>
    </row>
    <row r="19" spans="2:11" ht="24" customHeight="1" x14ac:dyDescent="0.25">
      <c r="B19" s="10" t="s">
        <v>6</v>
      </c>
      <c r="C19" s="12">
        <v>15</v>
      </c>
      <c r="D19" s="12" t="s">
        <v>81</v>
      </c>
      <c r="E19" s="12" t="s">
        <v>52</v>
      </c>
      <c r="F19" s="12">
        <v>1</v>
      </c>
      <c r="G19" s="12">
        <v>60</v>
      </c>
      <c r="H19" s="12">
        <v>4</v>
      </c>
      <c r="K19" s="5"/>
    </row>
    <row r="20" spans="2:11" ht="24" customHeight="1" x14ac:dyDescent="0.25">
      <c r="B20" s="10" t="s">
        <v>10</v>
      </c>
      <c r="C20" s="12">
        <v>15</v>
      </c>
      <c r="D20" s="12" t="s">
        <v>45</v>
      </c>
      <c r="E20" s="12" t="s">
        <v>46</v>
      </c>
      <c r="F20" s="12">
        <v>1</v>
      </c>
      <c r="G20" s="12">
        <v>90</v>
      </c>
      <c r="H20" s="12">
        <v>6</v>
      </c>
      <c r="K20" s="5"/>
    </row>
    <row r="21" spans="2:11" ht="24" customHeight="1" x14ac:dyDescent="0.25">
      <c r="B21" s="10" t="s">
        <v>10</v>
      </c>
      <c r="C21" s="12">
        <v>15</v>
      </c>
      <c r="D21" s="12" t="s">
        <v>47</v>
      </c>
      <c r="E21" s="12" t="s">
        <v>48</v>
      </c>
      <c r="F21" s="12">
        <v>1</v>
      </c>
      <c r="G21" s="12">
        <v>120</v>
      </c>
      <c r="H21" s="12">
        <v>8</v>
      </c>
      <c r="K21" s="5"/>
    </row>
    <row r="22" spans="2:11" ht="24" customHeight="1" x14ac:dyDescent="0.25">
      <c r="B22" s="10" t="s">
        <v>10</v>
      </c>
      <c r="C22" s="12">
        <v>15</v>
      </c>
      <c r="D22" s="12" t="s">
        <v>49</v>
      </c>
      <c r="E22" s="12" t="s">
        <v>50</v>
      </c>
      <c r="F22" s="12">
        <v>1</v>
      </c>
      <c r="G22" s="12">
        <v>45</v>
      </c>
      <c r="H22" s="12">
        <v>3</v>
      </c>
      <c r="K22" s="5"/>
    </row>
    <row r="23" spans="2:11" ht="24" customHeight="1" x14ac:dyDescent="0.25">
      <c r="B23" s="10" t="s">
        <v>10</v>
      </c>
      <c r="C23" s="12">
        <v>15</v>
      </c>
      <c r="D23" s="12" t="s">
        <v>49</v>
      </c>
      <c r="E23" s="12" t="s">
        <v>51</v>
      </c>
      <c r="F23" s="12">
        <v>1</v>
      </c>
      <c r="G23" s="12">
        <v>30</v>
      </c>
      <c r="H23" s="12">
        <v>2</v>
      </c>
      <c r="K23" s="5"/>
    </row>
    <row r="24" spans="2:11" ht="24" customHeight="1" x14ac:dyDescent="0.25">
      <c r="B24" s="10" t="s">
        <v>10</v>
      </c>
      <c r="C24" s="12">
        <v>15</v>
      </c>
      <c r="D24" s="12" t="s">
        <v>49</v>
      </c>
      <c r="E24" s="12" t="s">
        <v>52</v>
      </c>
      <c r="F24" s="12">
        <v>1</v>
      </c>
      <c r="G24" s="12">
        <v>60</v>
      </c>
      <c r="H24" s="12">
        <v>4</v>
      </c>
      <c r="K24" s="5"/>
    </row>
    <row r="25" spans="2:11" ht="24" customHeight="1" x14ac:dyDescent="0.25">
      <c r="B25" s="10" t="s">
        <v>10</v>
      </c>
      <c r="C25" s="12">
        <v>15</v>
      </c>
      <c r="D25" s="12" t="s">
        <v>55</v>
      </c>
      <c r="E25" s="12" t="s">
        <v>54</v>
      </c>
      <c r="F25" s="12">
        <v>1</v>
      </c>
      <c r="G25" s="12">
        <v>120</v>
      </c>
      <c r="H25" s="12">
        <v>8</v>
      </c>
      <c r="K25" s="5"/>
    </row>
    <row r="26" spans="2:11" ht="24" customHeight="1" x14ac:dyDescent="0.25">
      <c r="B26" s="10" t="s">
        <v>10</v>
      </c>
      <c r="C26" s="12">
        <v>15</v>
      </c>
      <c r="D26" s="12" t="s">
        <v>55</v>
      </c>
      <c r="E26" s="12" t="s">
        <v>54</v>
      </c>
      <c r="F26" s="12">
        <v>2</v>
      </c>
      <c r="G26" s="12">
        <v>245</v>
      </c>
      <c r="H26" s="12">
        <v>16</v>
      </c>
      <c r="K26" s="5"/>
    </row>
    <row r="27" spans="2:11" ht="24" customHeight="1" x14ac:dyDescent="0.25">
      <c r="B27" s="10" t="s">
        <v>12</v>
      </c>
      <c r="C27" s="12">
        <v>15</v>
      </c>
      <c r="D27" s="12" t="s">
        <v>82</v>
      </c>
      <c r="E27" s="12" t="s">
        <v>83</v>
      </c>
      <c r="F27" s="12">
        <v>1</v>
      </c>
      <c r="G27" s="12">
        <v>150</v>
      </c>
      <c r="H27" s="12">
        <v>10</v>
      </c>
      <c r="K27" s="5"/>
    </row>
    <row r="28" spans="2:11" ht="24" customHeight="1" x14ac:dyDescent="0.25">
      <c r="B28" s="10" t="s">
        <v>12</v>
      </c>
      <c r="C28" s="12">
        <v>15</v>
      </c>
      <c r="D28" s="12" t="s">
        <v>82</v>
      </c>
      <c r="E28" s="12" t="s">
        <v>84</v>
      </c>
      <c r="F28" s="12">
        <v>1</v>
      </c>
      <c r="G28" s="12">
        <v>120</v>
      </c>
      <c r="H28" s="12">
        <v>8</v>
      </c>
      <c r="K28" s="5"/>
    </row>
    <row r="29" spans="2:11" ht="24" customHeight="1" x14ac:dyDescent="0.25">
      <c r="B29" s="10" t="s">
        <v>12</v>
      </c>
      <c r="C29" s="12">
        <v>15</v>
      </c>
      <c r="D29" s="12" t="s">
        <v>85</v>
      </c>
      <c r="E29" s="12" t="s">
        <v>86</v>
      </c>
      <c r="F29" s="12">
        <v>2</v>
      </c>
      <c r="G29" s="12">
        <v>105</v>
      </c>
      <c r="H29" s="12">
        <v>7</v>
      </c>
      <c r="K29" s="5"/>
    </row>
    <row r="30" spans="2:11" ht="24" customHeight="1" x14ac:dyDescent="0.25">
      <c r="B30" s="10" t="s">
        <v>12</v>
      </c>
      <c r="C30" s="12">
        <v>15</v>
      </c>
      <c r="D30" s="12" t="s">
        <v>85</v>
      </c>
      <c r="E30" s="12" t="s">
        <v>87</v>
      </c>
      <c r="F30" s="12">
        <v>2</v>
      </c>
      <c r="G30" s="12">
        <v>155</v>
      </c>
      <c r="H30" s="12">
        <v>7</v>
      </c>
      <c r="K30" s="5"/>
    </row>
    <row r="31" spans="2:11" ht="24" customHeight="1" x14ac:dyDescent="0.25">
      <c r="B31" s="10" t="s">
        <v>12</v>
      </c>
      <c r="C31" s="12">
        <v>15</v>
      </c>
      <c r="D31" s="12" t="s">
        <v>60</v>
      </c>
      <c r="E31" s="12" t="s">
        <v>88</v>
      </c>
      <c r="F31" s="12">
        <v>1</v>
      </c>
      <c r="G31" s="12">
        <v>120</v>
      </c>
      <c r="H31" s="12">
        <v>8</v>
      </c>
    </row>
    <row r="32" spans="2:11" ht="24" customHeight="1" x14ac:dyDescent="0.25">
      <c r="B32" s="10" t="s">
        <v>19</v>
      </c>
      <c r="C32" s="12">
        <v>16</v>
      </c>
      <c r="D32" s="12" t="s">
        <v>89</v>
      </c>
      <c r="E32" s="12" t="s">
        <v>90</v>
      </c>
      <c r="F32" s="12">
        <v>1</v>
      </c>
      <c r="G32" s="12">
        <v>48</v>
      </c>
      <c r="H32" s="12">
        <v>3</v>
      </c>
    </row>
    <row r="33" spans="2:8" ht="24" customHeight="1" x14ac:dyDescent="0.25">
      <c r="B33" s="10" t="s">
        <v>19</v>
      </c>
      <c r="C33" s="12">
        <v>16</v>
      </c>
      <c r="D33" s="12" t="s">
        <v>89</v>
      </c>
      <c r="E33" s="12" t="s">
        <v>91</v>
      </c>
      <c r="F33" s="12">
        <v>1</v>
      </c>
      <c r="G33" s="12">
        <v>48</v>
      </c>
      <c r="H33" s="12">
        <v>3</v>
      </c>
    </row>
  </sheetData>
  <pageMargins left="0.51181102362204722" right="0.51181102362204722" top="0.74803149606299213" bottom="0.55118110236220474"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A5" sqref="A5"/>
    </sheetView>
  </sheetViews>
  <sheetFormatPr defaultColWidth="9.140625" defaultRowHeight="15" x14ac:dyDescent="0.25"/>
  <cols>
    <col min="1" max="1" width="31.140625" customWidth="1"/>
    <col min="2" max="2" width="15.28515625" customWidth="1"/>
  </cols>
  <sheetData>
    <row r="1" spans="1:11" ht="36" x14ac:dyDescent="0.25">
      <c r="A1" s="30" t="s">
        <v>96</v>
      </c>
      <c r="B1" s="14"/>
      <c r="C1" s="15"/>
      <c r="D1" s="16" t="s">
        <v>32</v>
      </c>
      <c r="E1" s="17"/>
      <c r="F1" s="162" t="s">
        <v>92</v>
      </c>
      <c r="G1" s="163"/>
      <c r="H1" s="163"/>
      <c r="I1" s="164"/>
      <c r="J1" s="18" t="s">
        <v>65</v>
      </c>
      <c r="K1" s="19" t="s">
        <v>34</v>
      </c>
    </row>
    <row r="2" spans="1:11" ht="47.25" x14ac:dyDescent="0.25">
      <c r="A2" s="20" t="s">
        <v>62</v>
      </c>
      <c r="B2" s="21" t="s">
        <v>1</v>
      </c>
      <c r="C2" s="22" t="s">
        <v>29</v>
      </c>
      <c r="D2" s="23" t="s">
        <v>36</v>
      </c>
      <c r="E2" s="24" t="s">
        <v>30</v>
      </c>
      <c r="F2" s="25" t="s">
        <v>29</v>
      </c>
      <c r="G2" s="26" t="s">
        <v>36</v>
      </c>
      <c r="H2" s="27" t="s">
        <v>30</v>
      </c>
      <c r="I2" s="52" t="s">
        <v>93</v>
      </c>
      <c r="J2" s="28" t="s">
        <v>33</v>
      </c>
      <c r="K2" s="29" t="s">
        <v>94</v>
      </c>
    </row>
    <row r="3" spans="1:11" ht="15.75" x14ac:dyDescent="0.25">
      <c r="A3" s="34" t="s">
        <v>2</v>
      </c>
      <c r="B3" s="35" t="s">
        <v>0</v>
      </c>
      <c r="C3" s="36">
        <v>3</v>
      </c>
      <c r="D3" s="36">
        <v>3</v>
      </c>
      <c r="E3" s="37">
        <f t="shared" ref="E3:E27" si="0">C3*D3</f>
        <v>9</v>
      </c>
      <c r="F3" s="38">
        <v>3</v>
      </c>
      <c r="G3" s="38">
        <v>3</v>
      </c>
      <c r="H3" s="38">
        <f>F3*G3</f>
        <v>9</v>
      </c>
      <c r="I3" s="53">
        <f>H3</f>
        <v>9</v>
      </c>
      <c r="J3" s="39">
        <v>105.15</v>
      </c>
      <c r="K3" s="39">
        <f>J3/I3</f>
        <v>11.683333333333334</v>
      </c>
    </row>
    <row r="4" spans="1:11" ht="15.75" x14ac:dyDescent="0.25">
      <c r="A4" s="40" t="s">
        <v>3</v>
      </c>
      <c r="B4" s="41" t="s">
        <v>4</v>
      </c>
      <c r="C4" s="42">
        <v>4</v>
      </c>
      <c r="D4" s="42">
        <v>3</v>
      </c>
      <c r="E4" s="43">
        <f t="shared" si="0"/>
        <v>12</v>
      </c>
      <c r="F4" s="44">
        <v>3</v>
      </c>
      <c r="G4" s="44">
        <v>4</v>
      </c>
      <c r="H4" s="44">
        <f t="shared" ref="H4:H20" si="1">F4*G4</f>
        <v>12</v>
      </c>
      <c r="I4" s="54">
        <f>H4</f>
        <v>12</v>
      </c>
      <c r="J4" s="45">
        <v>77.42</v>
      </c>
      <c r="K4" s="45">
        <f>J4/I4</f>
        <v>6.4516666666666671</v>
      </c>
    </row>
    <row r="5" spans="1:11" ht="15.75" x14ac:dyDescent="0.25">
      <c r="A5" s="40" t="s">
        <v>112</v>
      </c>
      <c r="B5" s="41" t="s">
        <v>79</v>
      </c>
      <c r="C5" s="42"/>
      <c r="D5" s="42"/>
      <c r="E5" s="43"/>
      <c r="F5" s="44">
        <v>4</v>
      </c>
      <c r="G5" s="44">
        <v>3</v>
      </c>
      <c r="H5" s="44">
        <f t="shared" si="1"/>
        <v>12</v>
      </c>
      <c r="I5" s="54">
        <v>20</v>
      </c>
      <c r="J5" s="45">
        <v>69.08</v>
      </c>
      <c r="K5" s="45">
        <f>J5/I5</f>
        <v>3.4539999999999997</v>
      </c>
    </row>
    <row r="6" spans="1:11" ht="15.75" x14ac:dyDescent="0.25">
      <c r="A6" s="40" t="s">
        <v>5</v>
      </c>
      <c r="B6" s="41" t="s">
        <v>35</v>
      </c>
      <c r="C6" s="42">
        <v>8</v>
      </c>
      <c r="D6" s="42">
        <v>2</v>
      </c>
      <c r="E6" s="43">
        <f t="shared" si="0"/>
        <v>16</v>
      </c>
      <c r="F6" s="44">
        <v>8</v>
      </c>
      <c r="G6" s="44">
        <v>4</v>
      </c>
      <c r="H6" s="44">
        <f t="shared" si="1"/>
        <v>32</v>
      </c>
      <c r="I6" s="54">
        <v>20</v>
      </c>
      <c r="J6" s="45">
        <f>46.37+50.3</f>
        <v>96.669999999999987</v>
      </c>
      <c r="K6" s="45">
        <f t="shared" ref="K6:K27" si="2">J6/I6</f>
        <v>4.833499999999999</v>
      </c>
    </row>
    <row r="7" spans="1:11" ht="15.75" x14ac:dyDescent="0.25">
      <c r="A7" s="40" t="s">
        <v>97</v>
      </c>
      <c r="B7" s="41" t="s">
        <v>6</v>
      </c>
      <c r="C7" s="42">
        <v>4</v>
      </c>
      <c r="D7" s="42">
        <v>2</v>
      </c>
      <c r="E7" s="43">
        <f t="shared" si="0"/>
        <v>8</v>
      </c>
      <c r="F7" s="44">
        <v>4</v>
      </c>
      <c r="G7" s="44">
        <v>2</v>
      </c>
      <c r="H7" s="44">
        <f t="shared" si="1"/>
        <v>8</v>
      </c>
      <c r="I7" s="54">
        <v>15</v>
      </c>
      <c r="J7" s="45">
        <v>72.66</v>
      </c>
      <c r="K7" s="45">
        <f t="shared" si="2"/>
        <v>4.8439999999999994</v>
      </c>
    </row>
    <row r="8" spans="1:11" ht="15.75" x14ac:dyDescent="0.25">
      <c r="A8" s="40" t="s">
        <v>7</v>
      </c>
      <c r="B8" s="41" t="s">
        <v>8</v>
      </c>
      <c r="C8" s="42">
        <v>10</v>
      </c>
      <c r="D8" s="42">
        <v>2</v>
      </c>
      <c r="E8" s="43">
        <f t="shared" si="0"/>
        <v>20</v>
      </c>
      <c r="F8" s="44">
        <v>10</v>
      </c>
      <c r="G8" s="44">
        <v>2</v>
      </c>
      <c r="H8" s="44">
        <f t="shared" si="1"/>
        <v>20</v>
      </c>
      <c r="I8" s="54">
        <v>20</v>
      </c>
      <c r="J8" s="45">
        <v>58.18</v>
      </c>
      <c r="K8" s="45">
        <f t="shared" si="2"/>
        <v>2.9089999999999998</v>
      </c>
    </row>
    <row r="9" spans="1:11" ht="15.75" x14ac:dyDescent="0.25">
      <c r="A9" s="40" t="s">
        <v>9</v>
      </c>
      <c r="B9" s="41" t="s">
        <v>10</v>
      </c>
      <c r="C9" s="42">
        <v>5</v>
      </c>
      <c r="D9" s="42">
        <v>2</v>
      </c>
      <c r="E9" s="43">
        <f t="shared" si="0"/>
        <v>10</v>
      </c>
      <c r="F9" s="44">
        <v>5</v>
      </c>
      <c r="G9" s="44">
        <v>3</v>
      </c>
      <c r="H9" s="44">
        <f t="shared" si="1"/>
        <v>15</v>
      </c>
      <c r="I9" s="54">
        <v>15</v>
      </c>
      <c r="J9" s="45">
        <v>90.85</v>
      </c>
      <c r="K9" s="45">
        <f t="shared" si="2"/>
        <v>6.0566666666666666</v>
      </c>
    </row>
    <row r="10" spans="1:11" ht="15.75" x14ac:dyDescent="0.25">
      <c r="A10" s="40" t="s">
        <v>98</v>
      </c>
      <c r="B10" s="41" t="s">
        <v>11</v>
      </c>
      <c r="C10" s="42">
        <v>10</v>
      </c>
      <c r="D10" s="42">
        <v>2</v>
      </c>
      <c r="E10" s="43">
        <f t="shared" si="0"/>
        <v>20</v>
      </c>
      <c r="F10" s="44">
        <v>12</v>
      </c>
      <c r="G10" s="44">
        <v>2</v>
      </c>
      <c r="H10" s="44">
        <f t="shared" si="1"/>
        <v>24</v>
      </c>
      <c r="I10" s="54">
        <v>20</v>
      </c>
      <c r="J10" s="45">
        <v>106.41</v>
      </c>
      <c r="K10" s="45">
        <f t="shared" si="2"/>
        <v>5.3205</v>
      </c>
    </row>
    <row r="11" spans="1:11" ht="15.75" x14ac:dyDescent="0.25">
      <c r="A11" s="40" t="s">
        <v>99</v>
      </c>
      <c r="B11" s="41" t="s">
        <v>12</v>
      </c>
      <c r="C11" s="42">
        <v>10</v>
      </c>
      <c r="D11" s="42">
        <v>2</v>
      </c>
      <c r="E11" s="43">
        <f t="shared" si="0"/>
        <v>20</v>
      </c>
      <c r="F11" s="44">
        <v>2</v>
      </c>
      <c r="G11" s="44">
        <v>4</v>
      </c>
      <c r="H11" s="44">
        <f t="shared" si="1"/>
        <v>8</v>
      </c>
      <c r="I11" s="54">
        <v>16</v>
      </c>
      <c r="J11" s="45">
        <v>71.89</v>
      </c>
      <c r="K11" s="45">
        <f t="shared" si="2"/>
        <v>4.493125</v>
      </c>
    </row>
    <row r="12" spans="1:11" ht="15.75" x14ac:dyDescent="0.25">
      <c r="A12" s="40" t="s">
        <v>13</v>
      </c>
      <c r="B12" s="41" t="s">
        <v>14</v>
      </c>
      <c r="C12" s="42">
        <v>12</v>
      </c>
      <c r="D12" s="42">
        <v>2</v>
      </c>
      <c r="E12" s="43">
        <f t="shared" si="0"/>
        <v>24</v>
      </c>
      <c r="F12" s="44">
        <v>12</v>
      </c>
      <c r="G12" s="44">
        <v>2</v>
      </c>
      <c r="H12" s="44">
        <f t="shared" si="1"/>
        <v>24</v>
      </c>
      <c r="I12" s="54">
        <v>20</v>
      </c>
      <c r="J12" s="45">
        <v>153.55000000000001</v>
      </c>
      <c r="K12" s="45">
        <f t="shared" si="2"/>
        <v>7.6775000000000002</v>
      </c>
    </row>
    <row r="13" spans="1:11" ht="15.75" x14ac:dyDescent="0.25">
      <c r="A13" s="40" t="s">
        <v>15</v>
      </c>
      <c r="B13" s="41" t="s">
        <v>16</v>
      </c>
      <c r="C13" s="42">
        <v>20</v>
      </c>
      <c r="D13" s="42">
        <v>1</v>
      </c>
      <c r="E13" s="43">
        <f t="shared" si="0"/>
        <v>20</v>
      </c>
      <c r="F13" s="44">
        <v>20</v>
      </c>
      <c r="G13" s="44">
        <v>1</v>
      </c>
      <c r="H13" s="44">
        <f t="shared" si="1"/>
        <v>20</v>
      </c>
      <c r="I13" s="54">
        <v>20</v>
      </c>
      <c r="J13" s="45">
        <v>125.84</v>
      </c>
      <c r="K13" s="45">
        <f t="shared" si="2"/>
        <v>6.2919999999999998</v>
      </c>
    </row>
    <row r="14" spans="1:11" ht="15.75" x14ac:dyDescent="0.25">
      <c r="A14" s="40" t="s">
        <v>100</v>
      </c>
      <c r="B14" s="41" t="s">
        <v>17</v>
      </c>
      <c r="C14" s="42">
        <v>8</v>
      </c>
      <c r="D14" s="42">
        <v>2</v>
      </c>
      <c r="E14" s="43">
        <f t="shared" si="0"/>
        <v>16</v>
      </c>
      <c r="F14" s="44">
        <v>8</v>
      </c>
      <c r="G14" s="44">
        <v>2</v>
      </c>
      <c r="H14" s="44">
        <f t="shared" si="1"/>
        <v>16</v>
      </c>
      <c r="I14" s="54">
        <v>16</v>
      </c>
      <c r="J14" s="45">
        <v>51.94</v>
      </c>
      <c r="K14" s="45">
        <f t="shared" si="2"/>
        <v>3.2462499999999999</v>
      </c>
    </row>
    <row r="15" spans="1:11" ht="15.75" x14ac:dyDescent="0.25">
      <c r="A15" s="40" t="s">
        <v>64</v>
      </c>
      <c r="B15" s="41" t="s">
        <v>18</v>
      </c>
      <c r="C15" s="42">
        <v>8</v>
      </c>
      <c r="D15" s="42">
        <v>4</v>
      </c>
      <c r="E15" s="43">
        <f t="shared" si="0"/>
        <v>32</v>
      </c>
      <c r="F15" s="44">
        <v>8</v>
      </c>
      <c r="G15" s="44">
        <v>4</v>
      </c>
      <c r="H15" s="44">
        <f t="shared" si="1"/>
        <v>32</v>
      </c>
      <c r="I15" s="54">
        <v>20</v>
      </c>
      <c r="J15" s="45">
        <v>52.62</v>
      </c>
      <c r="K15" s="45">
        <f t="shared" si="2"/>
        <v>2.6309999999999998</v>
      </c>
    </row>
    <row r="16" spans="1:11" ht="15.75" x14ac:dyDescent="0.25">
      <c r="A16" s="40" t="s">
        <v>104</v>
      </c>
      <c r="B16" s="41" t="s">
        <v>19</v>
      </c>
      <c r="C16" s="42">
        <v>12</v>
      </c>
      <c r="D16" s="42">
        <v>2</v>
      </c>
      <c r="E16" s="43">
        <f t="shared" si="0"/>
        <v>24</v>
      </c>
      <c r="F16" s="44">
        <v>10</v>
      </c>
      <c r="G16" s="44">
        <v>2</v>
      </c>
      <c r="H16" s="44">
        <v>20</v>
      </c>
      <c r="I16" s="54">
        <v>20</v>
      </c>
      <c r="J16" s="45">
        <v>52.44</v>
      </c>
      <c r="K16" s="45">
        <f t="shared" si="2"/>
        <v>2.6219999999999999</v>
      </c>
    </row>
    <row r="17" spans="1:11" ht="15.75" x14ac:dyDescent="0.25">
      <c r="A17" s="46" t="s">
        <v>101</v>
      </c>
      <c r="B17" s="47" t="s">
        <v>19</v>
      </c>
      <c r="C17" s="48">
        <v>12</v>
      </c>
      <c r="D17" s="48">
        <v>2</v>
      </c>
      <c r="E17" s="49">
        <f t="shared" si="0"/>
        <v>24</v>
      </c>
      <c r="F17" s="48">
        <v>8</v>
      </c>
      <c r="G17" s="48">
        <v>2</v>
      </c>
      <c r="H17" s="48">
        <v>16</v>
      </c>
      <c r="I17" s="54">
        <v>16</v>
      </c>
      <c r="J17" s="50">
        <v>52.44</v>
      </c>
      <c r="K17" s="50">
        <f t="shared" si="2"/>
        <v>3.2774999999999999</v>
      </c>
    </row>
    <row r="18" spans="1:11" ht="15.75" x14ac:dyDescent="0.25">
      <c r="A18" s="40" t="s">
        <v>102</v>
      </c>
      <c r="B18" s="41" t="s">
        <v>20</v>
      </c>
      <c r="C18" s="42">
        <v>12</v>
      </c>
      <c r="D18" s="42">
        <v>2</v>
      </c>
      <c r="E18" s="43">
        <f t="shared" si="0"/>
        <v>24</v>
      </c>
      <c r="F18" s="44">
        <v>12</v>
      </c>
      <c r="G18" s="44">
        <v>2</v>
      </c>
      <c r="H18" s="44">
        <f t="shared" si="1"/>
        <v>24</v>
      </c>
      <c r="I18" s="54">
        <v>20</v>
      </c>
      <c r="J18" s="45">
        <v>48.79</v>
      </c>
      <c r="K18" s="45">
        <f t="shared" si="2"/>
        <v>2.4394999999999998</v>
      </c>
    </row>
    <row r="19" spans="1:11" ht="15.75" x14ac:dyDescent="0.25">
      <c r="A19" s="40" t="s">
        <v>103</v>
      </c>
      <c r="B19" s="41" t="s">
        <v>21</v>
      </c>
      <c r="C19" s="42">
        <v>7</v>
      </c>
      <c r="D19" s="42">
        <v>2</v>
      </c>
      <c r="E19" s="43">
        <f t="shared" si="0"/>
        <v>14</v>
      </c>
      <c r="F19" s="44">
        <v>7</v>
      </c>
      <c r="G19" s="44">
        <v>3</v>
      </c>
      <c r="H19" s="44">
        <f t="shared" si="1"/>
        <v>21</v>
      </c>
      <c r="I19" s="54">
        <v>20</v>
      </c>
      <c r="J19" s="45">
        <v>64.44</v>
      </c>
      <c r="K19" s="45">
        <f t="shared" si="2"/>
        <v>3.222</v>
      </c>
    </row>
    <row r="20" spans="1:11" ht="15.75" x14ac:dyDescent="0.25">
      <c r="A20" s="40" t="s">
        <v>63</v>
      </c>
      <c r="B20" s="41" t="s">
        <v>22</v>
      </c>
      <c r="C20" s="42">
        <v>10</v>
      </c>
      <c r="D20" s="42">
        <v>2</v>
      </c>
      <c r="E20" s="43">
        <f t="shared" si="0"/>
        <v>20</v>
      </c>
      <c r="F20" s="44">
        <v>10</v>
      </c>
      <c r="G20" s="44">
        <v>2</v>
      </c>
      <c r="H20" s="44">
        <f t="shared" si="1"/>
        <v>20</v>
      </c>
      <c r="I20" s="54">
        <v>20</v>
      </c>
      <c r="J20" s="45">
        <v>88.64</v>
      </c>
      <c r="K20" s="45">
        <f t="shared" si="2"/>
        <v>4.4320000000000004</v>
      </c>
    </row>
    <row r="21" spans="1:11" ht="15.75" x14ac:dyDescent="0.25">
      <c r="A21" s="40" t="s">
        <v>105</v>
      </c>
      <c r="B21" s="41" t="s">
        <v>23</v>
      </c>
      <c r="C21" s="42">
        <v>19</v>
      </c>
      <c r="D21" s="42">
        <v>1</v>
      </c>
      <c r="E21" s="43">
        <f t="shared" si="0"/>
        <v>19</v>
      </c>
      <c r="F21" s="44">
        <v>20</v>
      </c>
      <c r="G21" s="51">
        <f>H21/F21</f>
        <v>1.2</v>
      </c>
      <c r="H21" s="44">
        <v>24</v>
      </c>
      <c r="I21" s="54">
        <v>20</v>
      </c>
      <c r="J21" s="45">
        <v>54.97</v>
      </c>
      <c r="K21" s="45">
        <f t="shared" si="2"/>
        <v>2.7484999999999999</v>
      </c>
    </row>
    <row r="22" spans="1:11" ht="15.75" x14ac:dyDescent="0.25">
      <c r="A22" s="40" t="s">
        <v>106</v>
      </c>
      <c r="B22" s="41" t="s">
        <v>24</v>
      </c>
      <c r="C22" s="42">
        <v>15</v>
      </c>
      <c r="D22" s="42">
        <v>1</v>
      </c>
      <c r="E22" s="43">
        <f t="shared" si="0"/>
        <v>15</v>
      </c>
      <c r="F22" s="44">
        <v>15</v>
      </c>
      <c r="G22" s="51">
        <f t="shared" ref="G22:G27" si="3">H22/F22</f>
        <v>1.6</v>
      </c>
      <c r="H22" s="44">
        <v>24</v>
      </c>
      <c r="I22" s="54">
        <v>20</v>
      </c>
      <c r="J22" s="45">
        <v>44.91</v>
      </c>
      <c r="K22" s="45">
        <f t="shared" si="2"/>
        <v>2.2454999999999998</v>
      </c>
    </row>
    <row r="23" spans="1:11" ht="15.75" x14ac:dyDescent="0.25">
      <c r="A23" s="40" t="s">
        <v>107</v>
      </c>
      <c r="B23" s="41" t="s">
        <v>25</v>
      </c>
      <c r="C23" s="42">
        <v>15</v>
      </c>
      <c r="D23" s="42">
        <v>1</v>
      </c>
      <c r="E23" s="43">
        <f t="shared" si="0"/>
        <v>15</v>
      </c>
      <c r="F23" s="44">
        <v>15</v>
      </c>
      <c r="G23" s="51">
        <f t="shared" si="3"/>
        <v>1.6</v>
      </c>
      <c r="H23" s="44">
        <v>24</v>
      </c>
      <c r="I23" s="54">
        <v>20</v>
      </c>
      <c r="J23" s="45">
        <v>42.39</v>
      </c>
      <c r="K23" s="45">
        <f t="shared" si="2"/>
        <v>2.1194999999999999</v>
      </c>
    </row>
    <row r="24" spans="1:11" ht="15.75" x14ac:dyDescent="0.25">
      <c r="A24" s="40" t="s">
        <v>108</v>
      </c>
      <c r="B24" s="41" t="s">
        <v>26</v>
      </c>
      <c r="C24" s="42">
        <v>15</v>
      </c>
      <c r="D24" s="42">
        <v>1</v>
      </c>
      <c r="E24" s="43">
        <f t="shared" si="0"/>
        <v>15</v>
      </c>
      <c r="F24" s="44">
        <v>20</v>
      </c>
      <c r="G24" s="51">
        <f t="shared" si="3"/>
        <v>1.4</v>
      </c>
      <c r="H24" s="44">
        <v>28</v>
      </c>
      <c r="I24" s="54">
        <v>20</v>
      </c>
      <c r="J24" s="45">
        <v>68.23</v>
      </c>
      <c r="K24" s="45">
        <f t="shared" si="2"/>
        <v>3.4115000000000002</v>
      </c>
    </row>
    <row r="25" spans="1:11" ht="15.75" x14ac:dyDescent="0.25">
      <c r="A25" s="40" t="s">
        <v>109</v>
      </c>
      <c r="B25" s="41" t="s">
        <v>27</v>
      </c>
      <c r="C25" s="42">
        <v>19</v>
      </c>
      <c r="D25" s="42">
        <v>1</v>
      </c>
      <c r="E25" s="43">
        <f t="shared" si="0"/>
        <v>19</v>
      </c>
      <c r="F25" s="44">
        <v>20</v>
      </c>
      <c r="G25" s="51">
        <f t="shared" si="3"/>
        <v>1.5</v>
      </c>
      <c r="H25" s="44">
        <v>30</v>
      </c>
      <c r="I25" s="54">
        <v>20</v>
      </c>
      <c r="J25" s="45">
        <v>62.46</v>
      </c>
      <c r="K25" s="45">
        <f t="shared" si="2"/>
        <v>3.1230000000000002</v>
      </c>
    </row>
    <row r="26" spans="1:11" ht="15.75" x14ac:dyDescent="0.25">
      <c r="A26" s="40" t="s">
        <v>110</v>
      </c>
      <c r="B26" s="41" t="s">
        <v>28</v>
      </c>
      <c r="C26" s="42">
        <v>14</v>
      </c>
      <c r="D26" s="42">
        <v>1</v>
      </c>
      <c r="E26" s="43">
        <f t="shared" si="0"/>
        <v>14</v>
      </c>
      <c r="F26" s="44">
        <v>14</v>
      </c>
      <c r="G26" s="51">
        <f t="shared" si="3"/>
        <v>1.4285714285714286</v>
      </c>
      <c r="H26" s="44">
        <v>20</v>
      </c>
      <c r="I26" s="54">
        <v>20</v>
      </c>
      <c r="J26" s="45">
        <v>44.3</v>
      </c>
      <c r="K26" s="45">
        <f t="shared" si="2"/>
        <v>2.2149999999999999</v>
      </c>
    </row>
    <row r="27" spans="1:11" ht="15.75" x14ac:dyDescent="0.25">
      <c r="A27" s="40" t="s">
        <v>111</v>
      </c>
      <c r="B27" s="41" t="s">
        <v>66</v>
      </c>
      <c r="C27" s="42">
        <v>14</v>
      </c>
      <c r="D27" s="42">
        <v>1</v>
      </c>
      <c r="E27" s="43">
        <f t="shared" si="0"/>
        <v>14</v>
      </c>
      <c r="F27" s="44">
        <v>15</v>
      </c>
      <c r="G27" s="51">
        <f t="shared" si="3"/>
        <v>1</v>
      </c>
      <c r="H27" s="44">
        <v>15</v>
      </c>
      <c r="I27" s="54">
        <v>15</v>
      </c>
      <c r="J27" s="45">
        <v>59.48</v>
      </c>
      <c r="K27" s="45">
        <f t="shared" si="2"/>
        <v>3.9653333333333332</v>
      </c>
    </row>
  </sheetData>
  <mergeCells count="1">
    <mergeCell ref="F1:I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7"/>
  <sheetViews>
    <sheetView topLeftCell="A37" workbookViewId="0">
      <selection activeCell="D77" sqref="C45:D77"/>
    </sheetView>
  </sheetViews>
  <sheetFormatPr defaultColWidth="9.140625" defaultRowHeight="15" x14ac:dyDescent="0.25"/>
  <cols>
    <col min="2" max="2" width="30.5703125" customWidth="1"/>
    <col min="3" max="3" width="29.42578125" customWidth="1"/>
    <col min="4" max="4" width="4.28515625" customWidth="1"/>
    <col min="5" max="5" width="29.5703125" customWidth="1"/>
  </cols>
  <sheetData>
    <row r="2" spans="1:4" x14ac:dyDescent="0.25">
      <c r="A2" t="s">
        <v>254</v>
      </c>
      <c r="B2" s="58" t="s">
        <v>194</v>
      </c>
      <c r="C2" s="62" t="s">
        <v>237</v>
      </c>
      <c r="D2" t="s">
        <v>253</v>
      </c>
    </row>
    <row r="3" spans="1:4" x14ac:dyDescent="0.25">
      <c r="B3" s="58" t="s">
        <v>195</v>
      </c>
      <c r="C3" s="62" t="s">
        <v>238</v>
      </c>
      <c r="D3" t="s">
        <v>253</v>
      </c>
    </row>
    <row r="4" spans="1:4" x14ac:dyDescent="0.25">
      <c r="B4" s="58" t="s">
        <v>196</v>
      </c>
      <c r="C4" s="62" t="s">
        <v>239</v>
      </c>
      <c r="D4" t="s">
        <v>253</v>
      </c>
    </row>
    <row r="5" spans="1:4" x14ac:dyDescent="0.25">
      <c r="B5" s="58" t="s">
        <v>258</v>
      </c>
      <c r="C5" s="62" t="s">
        <v>259</v>
      </c>
      <c r="D5" t="s">
        <v>253</v>
      </c>
    </row>
    <row r="6" spans="1:4" x14ac:dyDescent="0.25">
      <c r="B6" s="58" t="s">
        <v>264</v>
      </c>
      <c r="C6" s="62" t="s">
        <v>240</v>
      </c>
      <c r="D6" t="s">
        <v>253</v>
      </c>
    </row>
    <row r="7" spans="1:4" x14ac:dyDescent="0.25">
      <c r="B7" s="58" t="s">
        <v>265</v>
      </c>
      <c r="C7" s="62" t="s">
        <v>266</v>
      </c>
      <c r="D7" t="s">
        <v>253</v>
      </c>
    </row>
    <row r="8" spans="1:4" x14ac:dyDescent="0.25">
      <c r="B8" s="59" t="s">
        <v>197</v>
      </c>
      <c r="C8" s="62" t="s">
        <v>241</v>
      </c>
      <c r="D8" t="s">
        <v>253</v>
      </c>
    </row>
    <row r="9" spans="1:4" x14ac:dyDescent="0.25">
      <c r="B9" s="60" t="s">
        <v>198</v>
      </c>
      <c r="C9" s="62" t="s">
        <v>242</v>
      </c>
      <c r="D9" t="s">
        <v>253</v>
      </c>
    </row>
    <row r="10" spans="1:4" x14ac:dyDescent="0.25">
      <c r="B10" s="60" t="s">
        <v>199</v>
      </c>
      <c r="C10" s="62" t="s">
        <v>243</v>
      </c>
      <c r="D10" t="s">
        <v>253</v>
      </c>
    </row>
    <row r="11" spans="1:4" x14ac:dyDescent="0.25">
      <c r="B11" s="60" t="s">
        <v>244</v>
      </c>
      <c r="C11" s="62" t="s">
        <v>245</v>
      </c>
      <c r="D11" t="s">
        <v>253</v>
      </c>
    </row>
    <row r="12" spans="1:4" x14ac:dyDescent="0.25">
      <c r="B12" s="61" t="s">
        <v>200</v>
      </c>
      <c r="C12" s="62" t="s">
        <v>246</v>
      </c>
      <c r="D12" t="s">
        <v>253</v>
      </c>
    </row>
    <row r="13" spans="1:4" x14ac:dyDescent="0.25">
      <c r="B13" s="61"/>
      <c r="C13" s="62"/>
    </row>
    <row r="14" spans="1:4" x14ac:dyDescent="0.25">
      <c r="A14" t="s">
        <v>255</v>
      </c>
      <c r="B14" s="58" t="s">
        <v>201</v>
      </c>
      <c r="C14" s="63" t="s">
        <v>223</v>
      </c>
      <c r="D14" t="s">
        <v>253</v>
      </c>
    </row>
    <row r="15" spans="1:4" x14ac:dyDescent="0.25">
      <c r="B15" s="58" t="s">
        <v>202</v>
      </c>
      <c r="C15" s="64" t="s">
        <v>224</v>
      </c>
      <c r="D15" t="s">
        <v>253</v>
      </c>
    </row>
    <row r="16" spans="1:4" x14ac:dyDescent="0.25">
      <c r="B16" s="58" t="s">
        <v>203</v>
      </c>
      <c r="C16" s="63" t="s">
        <v>225</v>
      </c>
      <c r="D16" t="s">
        <v>253</v>
      </c>
    </row>
    <row r="17" spans="1:4" x14ac:dyDescent="0.25">
      <c r="B17" s="58" t="s">
        <v>204</v>
      </c>
      <c r="C17" s="62" t="s">
        <v>247</v>
      </c>
      <c r="D17" t="s">
        <v>253</v>
      </c>
    </row>
    <row r="18" spans="1:4" x14ac:dyDescent="0.25">
      <c r="B18" s="58" t="s">
        <v>205</v>
      </c>
      <c r="C18" s="65" t="s">
        <v>226</v>
      </c>
      <c r="D18" t="s">
        <v>253</v>
      </c>
    </row>
    <row r="19" spans="1:4" x14ac:dyDescent="0.25">
      <c r="B19" s="59" t="s">
        <v>206</v>
      </c>
      <c r="C19" s="62" t="s">
        <v>248</v>
      </c>
      <c r="D19" t="s">
        <v>253</v>
      </c>
    </row>
    <row r="20" spans="1:4" x14ac:dyDescent="0.25">
      <c r="B20" s="58" t="s">
        <v>221</v>
      </c>
      <c r="C20" s="65" t="s">
        <v>227</v>
      </c>
      <c r="D20" t="s">
        <v>253</v>
      </c>
    </row>
    <row r="21" spans="1:4" x14ac:dyDescent="0.25">
      <c r="B21" s="58"/>
      <c r="C21" s="65"/>
    </row>
    <row r="22" spans="1:4" x14ac:dyDescent="0.25">
      <c r="A22" t="s">
        <v>256</v>
      </c>
      <c r="B22" s="58" t="s">
        <v>207</v>
      </c>
      <c r="C22" s="64" t="s">
        <v>228</v>
      </c>
      <c r="D22" t="s">
        <v>253</v>
      </c>
    </row>
    <row r="23" spans="1:4" x14ac:dyDescent="0.25">
      <c r="B23" s="58" t="s">
        <v>208</v>
      </c>
      <c r="C23" s="64" t="s">
        <v>229</v>
      </c>
      <c r="D23" t="s">
        <v>253</v>
      </c>
    </row>
    <row r="24" spans="1:4" x14ac:dyDescent="0.25">
      <c r="B24" s="58" t="s">
        <v>209</v>
      </c>
      <c r="C24" s="66" t="s">
        <v>230</v>
      </c>
      <c r="D24" t="s">
        <v>253</v>
      </c>
    </row>
    <row r="25" spans="1:4" x14ac:dyDescent="0.25">
      <c r="B25" s="58" t="s">
        <v>210</v>
      </c>
      <c r="C25" s="66" t="s">
        <v>231</v>
      </c>
      <c r="D25" t="s">
        <v>253</v>
      </c>
    </row>
    <row r="26" spans="1:4" x14ac:dyDescent="0.25">
      <c r="B26" s="58" t="s">
        <v>211</v>
      </c>
      <c r="C26" s="62" t="s">
        <v>249</v>
      </c>
      <c r="D26" t="s">
        <v>253</v>
      </c>
    </row>
    <row r="27" spans="1:4" x14ac:dyDescent="0.25">
      <c r="B27" s="58" t="s">
        <v>212</v>
      </c>
      <c r="C27" s="66" t="s">
        <v>232</v>
      </c>
      <c r="D27" t="s">
        <v>253</v>
      </c>
    </row>
    <row r="28" spans="1:4" x14ac:dyDescent="0.25">
      <c r="B28" s="58" t="s">
        <v>213</v>
      </c>
      <c r="C28" s="69" t="s">
        <v>250</v>
      </c>
      <c r="D28" t="s">
        <v>253</v>
      </c>
    </row>
    <row r="29" spans="1:4" x14ac:dyDescent="0.25">
      <c r="B29" s="58" t="s">
        <v>214</v>
      </c>
      <c r="C29" s="70" t="s">
        <v>263</v>
      </c>
      <c r="D29" t="s">
        <v>253</v>
      </c>
    </row>
    <row r="30" spans="1:4" x14ac:dyDescent="0.25">
      <c r="B30" s="58"/>
      <c r="C30" s="70"/>
    </row>
    <row r="31" spans="1:4" x14ac:dyDescent="0.25">
      <c r="A31" t="s">
        <v>257</v>
      </c>
      <c r="B31" s="58" t="s">
        <v>215</v>
      </c>
      <c r="C31" s="66" t="s">
        <v>233</v>
      </c>
      <c r="D31" t="s">
        <v>253</v>
      </c>
    </row>
    <row r="32" spans="1:4" x14ac:dyDescent="0.25">
      <c r="B32" s="58" t="s">
        <v>207</v>
      </c>
      <c r="C32" s="64" t="s">
        <v>228</v>
      </c>
      <c r="D32" t="s">
        <v>253</v>
      </c>
    </row>
    <row r="33" spans="2:4" x14ac:dyDescent="0.25">
      <c r="B33" s="58" t="s">
        <v>202</v>
      </c>
      <c r="C33" s="64" t="s">
        <v>224</v>
      </c>
      <c r="D33" t="s">
        <v>253</v>
      </c>
    </row>
    <row r="34" spans="2:4" x14ac:dyDescent="0.25">
      <c r="B34" s="58" t="s">
        <v>216</v>
      </c>
      <c r="C34" s="65" t="s">
        <v>234</v>
      </c>
      <c r="D34" t="s">
        <v>253</v>
      </c>
    </row>
    <row r="35" spans="2:4" x14ac:dyDescent="0.25">
      <c r="B35" s="58" t="s">
        <v>217</v>
      </c>
      <c r="C35" s="62" t="s">
        <v>262</v>
      </c>
      <c r="D35" t="s">
        <v>253</v>
      </c>
    </row>
    <row r="36" spans="2:4" x14ac:dyDescent="0.25">
      <c r="B36" s="58" t="s">
        <v>260</v>
      </c>
      <c r="C36" s="62" t="s">
        <v>261</v>
      </c>
      <c r="D36" t="s">
        <v>253</v>
      </c>
    </row>
    <row r="37" spans="2:4" x14ac:dyDescent="0.25">
      <c r="B37" s="58" t="s">
        <v>218</v>
      </c>
      <c r="C37" s="67" t="s">
        <v>235</v>
      </c>
      <c r="D37" t="s">
        <v>253</v>
      </c>
    </row>
    <row r="38" spans="2:4" x14ac:dyDescent="0.25">
      <c r="B38" s="58" t="s">
        <v>219</v>
      </c>
      <c r="C38" s="68" t="s">
        <v>236</v>
      </c>
      <c r="D38" t="s">
        <v>253</v>
      </c>
    </row>
    <row r="39" spans="2:4" x14ac:dyDescent="0.25">
      <c r="B39" s="58" t="s">
        <v>206</v>
      </c>
      <c r="C39" s="62" t="s">
        <v>248</v>
      </c>
      <c r="D39" t="s">
        <v>253</v>
      </c>
    </row>
    <row r="40" spans="2:4" x14ac:dyDescent="0.25">
      <c r="B40" s="58" t="s">
        <v>222</v>
      </c>
      <c r="C40" s="62" t="s">
        <v>251</v>
      </c>
      <c r="D40" t="s">
        <v>253</v>
      </c>
    </row>
    <row r="41" spans="2:4" x14ac:dyDescent="0.25">
      <c r="B41" s="58" t="s">
        <v>220</v>
      </c>
      <c r="C41" s="62" t="s">
        <v>252</v>
      </c>
      <c r="D41" t="s">
        <v>253</v>
      </c>
    </row>
    <row r="42" spans="2:4" x14ac:dyDescent="0.25">
      <c r="B42" s="59" t="s">
        <v>211</v>
      </c>
      <c r="C42" s="62" t="s">
        <v>249</v>
      </c>
      <c r="D42" t="s">
        <v>253</v>
      </c>
    </row>
    <row r="45" spans="2:4" x14ac:dyDescent="0.25">
      <c r="C45" s="62" t="s">
        <v>243</v>
      </c>
      <c r="D45" t="s">
        <v>253</v>
      </c>
    </row>
    <row r="46" spans="2:4" x14ac:dyDescent="0.25">
      <c r="C46" s="73" t="s">
        <v>224</v>
      </c>
      <c r="D46" t="s">
        <v>253</v>
      </c>
    </row>
    <row r="47" spans="2:4" x14ac:dyDescent="0.25">
      <c r="C47" s="62" t="s">
        <v>246</v>
      </c>
      <c r="D47" t="s">
        <v>253</v>
      </c>
    </row>
    <row r="48" spans="2:4" x14ac:dyDescent="0.25">
      <c r="C48" s="62" t="s">
        <v>242</v>
      </c>
      <c r="D48" t="s">
        <v>253</v>
      </c>
    </row>
    <row r="49" spans="3:4" x14ac:dyDescent="0.25">
      <c r="C49" s="75" t="s">
        <v>234</v>
      </c>
      <c r="D49" t="s">
        <v>253</v>
      </c>
    </row>
    <row r="50" spans="3:4" x14ac:dyDescent="0.25">
      <c r="C50" s="71" t="s">
        <v>223</v>
      </c>
      <c r="D50" t="s">
        <v>253</v>
      </c>
    </row>
    <row r="51" spans="3:4" x14ac:dyDescent="0.25">
      <c r="C51" s="73" t="s">
        <v>228</v>
      </c>
      <c r="D51" t="s">
        <v>253</v>
      </c>
    </row>
    <row r="52" spans="3:4" x14ac:dyDescent="0.25">
      <c r="C52" s="72" t="s">
        <v>239</v>
      </c>
      <c r="D52" t="s">
        <v>253</v>
      </c>
    </row>
    <row r="53" spans="3:4" x14ac:dyDescent="0.25">
      <c r="C53" s="63" t="s">
        <v>233</v>
      </c>
      <c r="D53" t="s">
        <v>253</v>
      </c>
    </row>
    <row r="54" spans="3:4" x14ac:dyDescent="0.25">
      <c r="C54" s="72" t="s">
        <v>245</v>
      </c>
      <c r="D54" t="s">
        <v>253</v>
      </c>
    </row>
    <row r="55" spans="3:4" x14ac:dyDescent="0.25">
      <c r="C55" s="75" t="s">
        <v>227</v>
      </c>
      <c r="D55" t="s">
        <v>253</v>
      </c>
    </row>
    <row r="56" spans="3:4" x14ac:dyDescent="0.25">
      <c r="C56" s="65" t="s">
        <v>226</v>
      </c>
      <c r="D56" t="s">
        <v>253</v>
      </c>
    </row>
    <row r="57" spans="3:4" x14ac:dyDescent="0.25">
      <c r="C57" s="62" t="s">
        <v>252</v>
      </c>
      <c r="D57" t="s">
        <v>253</v>
      </c>
    </row>
    <row r="58" spans="3:4" x14ac:dyDescent="0.25">
      <c r="C58" s="66" t="s">
        <v>230</v>
      </c>
      <c r="D58" t="s">
        <v>253</v>
      </c>
    </row>
    <row r="59" spans="3:4" x14ac:dyDescent="0.25">
      <c r="C59" s="72" t="s">
        <v>249</v>
      </c>
      <c r="D59" t="s">
        <v>253</v>
      </c>
    </row>
    <row r="60" spans="3:4" x14ac:dyDescent="0.25">
      <c r="C60" s="66" t="s">
        <v>231</v>
      </c>
      <c r="D60" t="s">
        <v>253</v>
      </c>
    </row>
    <row r="61" spans="3:4" x14ac:dyDescent="0.25">
      <c r="C61" s="76" t="s">
        <v>250</v>
      </c>
      <c r="D61" t="s">
        <v>253</v>
      </c>
    </row>
    <row r="62" spans="3:4" x14ac:dyDescent="0.25">
      <c r="C62" s="62" t="s">
        <v>238</v>
      </c>
      <c r="D62" t="s">
        <v>253</v>
      </c>
    </row>
    <row r="63" spans="3:4" x14ac:dyDescent="0.25">
      <c r="C63" s="74" t="s">
        <v>240</v>
      </c>
      <c r="D63" t="s">
        <v>253</v>
      </c>
    </row>
    <row r="64" spans="3:4" x14ac:dyDescent="0.25">
      <c r="C64" s="77" t="s">
        <v>236</v>
      </c>
      <c r="D64" t="s">
        <v>253</v>
      </c>
    </row>
    <row r="65" spans="2:4" x14ac:dyDescent="0.25">
      <c r="C65" s="71" t="s">
        <v>232</v>
      </c>
      <c r="D65" t="s">
        <v>253</v>
      </c>
    </row>
    <row r="66" spans="2:4" x14ac:dyDescent="0.25">
      <c r="C66" s="67" t="s">
        <v>235</v>
      </c>
      <c r="D66" t="s">
        <v>253</v>
      </c>
    </row>
    <row r="67" spans="2:4" x14ac:dyDescent="0.25">
      <c r="C67" s="72" t="s">
        <v>241</v>
      </c>
      <c r="D67" t="s">
        <v>253</v>
      </c>
    </row>
    <row r="68" spans="2:4" x14ac:dyDescent="0.25">
      <c r="C68" s="64" t="s">
        <v>229</v>
      </c>
      <c r="D68" t="s">
        <v>253</v>
      </c>
    </row>
    <row r="69" spans="2:4" x14ac:dyDescent="0.25">
      <c r="B69" s="58"/>
      <c r="C69" s="62" t="s">
        <v>259</v>
      </c>
      <c r="D69" t="s">
        <v>253</v>
      </c>
    </row>
    <row r="70" spans="2:4" x14ac:dyDescent="0.25">
      <c r="C70" s="66" t="s">
        <v>225</v>
      </c>
      <c r="D70" t="s">
        <v>253</v>
      </c>
    </row>
    <row r="71" spans="2:4" x14ac:dyDescent="0.25">
      <c r="C71" s="62" t="s">
        <v>248</v>
      </c>
      <c r="D71" t="s">
        <v>253</v>
      </c>
    </row>
    <row r="72" spans="2:4" x14ac:dyDescent="0.25">
      <c r="C72" s="74" t="s">
        <v>251</v>
      </c>
      <c r="D72" t="s">
        <v>253</v>
      </c>
    </row>
    <row r="73" spans="2:4" x14ac:dyDescent="0.25">
      <c r="C73" s="70" t="s">
        <v>263</v>
      </c>
      <c r="D73" t="s">
        <v>253</v>
      </c>
    </row>
    <row r="74" spans="2:4" x14ac:dyDescent="0.25">
      <c r="C74" s="62" t="s">
        <v>266</v>
      </c>
      <c r="D74" t="s">
        <v>253</v>
      </c>
    </row>
    <row r="75" spans="2:4" x14ac:dyDescent="0.25">
      <c r="C75" s="62" t="s">
        <v>247</v>
      </c>
      <c r="D75" t="s">
        <v>253</v>
      </c>
    </row>
    <row r="76" spans="2:4" x14ac:dyDescent="0.25">
      <c r="C76" s="62" t="s">
        <v>262</v>
      </c>
      <c r="D76" t="s">
        <v>253</v>
      </c>
    </row>
    <row r="77" spans="2:4" x14ac:dyDescent="0.25">
      <c r="B77" s="58"/>
      <c r="C77" s="62" t="s">
        <v>261</v>
      </c>
      <c r="D77" t="s">
        <v>253</v>
      </c>
    </row>
  </sheetData>
  <sortState ref="C38:D72">
    <sortCondition ref="C38:C72"/>
  </sortState>
  <hyperlinks>
    <hyperlink ref="C14" r:id="rId1"/>
    <hyperlink ref="C16" r:id="rId2"/>
    <hyperlink ref="C18" r:id="rId3"/>
    <hyperlink ref="C20" r:id="rId4"/>
    <hyperlink ref="C34" r:id="rId5"/>
    <hyperlink ref="C38" r:id="rId6"/>
    <hyperlink ref="C2" r:id="rId7"/>
    <hyperlink ref="C3" r:id="rId8"/>
    <hyperlink ref="C4" r:id="rId9"/>
    <hyperlink ref="C6" r:id="rId10"/>
    <hyperlink ref="C8" r:id="rId11"/>
    <hyperlink ref="C9" r:id="rId12"/>
    <hyperlink ref="C10" r:id="rId13"/>
    <hyperlink ref="C11" r:id="rId14"/>
    <hyperlink ref="C12" r:id="rId15"/>
    <hyperlink ref="C17" r:id="rId16"/>
    <hyperlink ref="C19" r:id="rId17"/>
    <hyperlink ref="C26" r:id="rId18"/>
    <hyperlink ref="C28" r:id="rId19"/>
    <hyperlink ref="C29" r:id="rId20"/>
    <hyperlink ref="C35" r:id="rId21"/>
    <hyperlink ref="C39" r:id="rId22"/>
    <hyperlink ref="C40" r:id="rId23"/>
    <hyperlink ref="C41" r:id="rId24"/>
    <hyperlink ref="C42" r:id="rId25"/>
    <hyperlink ref="C50" r:id="rId26"/>
    <hyperlink ref="C70" r:id="rId27"/>
    <hyperlink ref="C56" r:id="rId28"/>
    <hyperlink ref="C55" r:id="rId29"/>
    <hyperlink ref="C49" r:id="rId30"/>
    <hyperlink ref="C64" r:id="rId31"/>
    <hyperlink ref="C62" r:id="rId32"/>
    <hyperlink ref="C52" r:id="rId33"/>
    <hyperlink ref="C63" r:id="rId34"/>
    <hyperlink ref="C67" r:id="rId35"/>
    <hyperlink ref="C48" r:id="rId36"/>
    <hyperlink ref="C45" r:id="rId37"/>
    <hyperlink ref="C54" r:id="rId38"/>
    <hyperlink ref="C47" r:id="rId39"/>
    <hyperlink ref="C75" r:id="rId40"/>
    <hyperlink ref="C71" r:id="rId41"/>
    <hyperlink ref="C59" r:id="rId42"/>
    <hyperlink ref="C61" r:id="rId43"/>
    <hyperlink ref="C73" r:id="rId44"/>
    <hyperlink ref="C76" r:id="rId45"/>
    <hyperlink ref="C72" r:id="rId46"/>
    <hyperlink ref="C57" r:id="rId47"/>
    <hyperlink ref="C5" r:id="rId48"/>
    <hyperlink ref="C69" r:id="rId49"/>
    <hyperlink ref="C36" r:id="rId50"/>
    <hyperlink ref="C77" r:id="rId51"/>
    <hyperlink ref="C7" r:id="rId52"/>
    <hyperlink ref="C74" r:id="rId53"/>
  </hyperlinks>
  <pageMargins left="0.7" right="0.7" top="0.75" bottom="0.75" header="0.3" footer="0.3"/>
  <pageSetup paperSize="9" orientation="portrait" r:id="rId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4</vt:i4>
      </vt:variant>
      <vt:variant>
        <vt:lpstr>Intervals amb nom</vt:lpstr>
      </vt:variant>
      <vt:variant>
        <vt:i4>3</vt:i4>
      </vt:variant>
    </vt:vector>
  </HeadingPairs>
  <TitlesOfParts>
    <vt:vector size="7" baseType="lpstr">
      <vt:lpstr>Laboratoris</vt:lpstr>
      <vt:lpstr>Assig_grups_inf20</vt:lpstr>
      <vt:lpstr>Laboratoris_dades_act</vt:lpstr>
      <vt:lpstr>Full1</vt:lpstr>
      <vt:lpstr>Assig_grups_inf20!Àrea_d'impressió</vt:lpstr>
      <vt:lpstr>Laboratoris!Àrea_d'impressió</vt:lpstr>
      <vt:lpstr>Laboratoris_dades_act!Àrea_d'impressió</vt:lpstr>
    </vt:vector>
  </TitlesOfParts>
  <Company>UPC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UPC</dc:creator>
  <cp:lastModifiedBy>UPC</cp:lastModifiedBy>
  <cp:lastPrinted>2018-05-21T13:42:46Z</cp:lastPrinted>
  <dcterms:created xsi:type="dcterms:W3CDTF">2015-01-26T13:05:14Z</dcterms:created>
  <dcterms:modified xsi:type="dcterms:W3CDTF">2018-06-07T09:21:29Z</dcterms:modified>
</cp:coreProperties>
</file>