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0" windowWidth="15075" windowHeight="8010"/>
  </bookViews>
  <sheets>
    <sheet name="Grups 2017_18" sheetId="1" r:id="rId1"/>
    <sheet name="Grups_2016_17" sheetId="3" r:id="rId2"/>
  </sheets>
  <definedNames>
    <definedName name="_xlnm.Print_Area" localSheetId="0">'Grups 2017_18'!$A$1:$AK$229</definedName>
  </definedNames>
  <calcPr calcId="125725"/>
</workbook>
</file>

<file path=xl/calcChain.xml><?xml version="1.0" encoding="utf-8"?>
<calcChain xmlns="http://schemas.openxmlformats.org/spreadsheetml/2006/main">
  <c r="P41" i="1"/>
  <c r="Q36"/>
  <c r="P36"/>
  <c r="W143" i="3" l="1"/>
  <c r="V143"/>
  <c r="T143"/>
  <c r="R143"/>
  <c r="P143"/>
  <c r="N143"/>
  <c r="L143"/>
  <c r="G142"/>
  <c r="G141"/>
  <c r="G140"/>
  <c r="K137"/>
  <c r="J137"/>
  <c r="K136"/>
  <c r="J136"/>
  <c r="J135"/>
  <c r="J134"/>
  <c r="J132"/>
  <c r="J131"/>
  <c r="K108"/>
  <c r="J108"/>
  <c r="K107"/>
  <c r="J107"/>
  <c r="K106"/>
  <c r="J106"/>
  <c r="K105"/>
  <c r="J105"/>
  <c r="K63"/>
  <c r="J63"/>
  <c r="K45"/>
  <c r="J45"/>
  <c r="K44"/>
  <c r="J44"/>
  <c r="K43"/>
  <c r="J43"/>
  <c r="K37"/>
  <c r="J37"/>
  <c r="K36"/>
  <c r="J36"/>
  <c r="K35"/>
  <c r="J35"/>
  <c r="K34"/>
  <c r="J34"/>
  <c r="K33"/>
  <c r="J33"/>
  <c r="K29"/>
  <c r="J29"/>
  <c r="K28"/>
  <c r="J28"/>
  <c r="K27"/>
  <c r="J27"/>
  <c r="K26"/>
  <c r="J26"/>
  <c r="K25"/>
  <c r="J25"/>
  <c r="K21"/>
  <c r="J21"/>
  <c r="K20"/>
  <c r="J20"/>
  <c r="K19"/>
  <c r="J19"/>
  <c r="K18"/>
  <c r="J18"/>
  <c r="K17"/>
  <c r="J17"/>
  <c r="K15"/>
  <c r="J15"/>
  <c r="K14"/>
  <c r="J14"/>
  <c r="K13"/>
  <c r="J13"/>
  <c r="K12"/>
  <c r="J12"/>
  <c r="K11"/>
  <c r="J11"/>
  <c r="K9"/>
  <c r="J9"/>
  <c r="K8"/>
  <c r="J8"/>
  <c r="K7"/>
  <c r="J7"/>
  <c r="K6"/>
  <c r="J6"/>
  <c r="K5"/>
  <c r="J5"/>
  <c r="G143" l="1"/>
  <c r="AK141" i="1"/>
  <c r="AK140"/>
  <c r="H145"/>
  <c r="AK143" l="1"/>
  <c r="AK142"/>
  <c r="AI145"/>
  <c r="M145"/>
  <c r="I145"/>
  <c r="AK145" l="1"/>
  <c r="W12"/>
  <c r="W11"/>
  <c r="W7"/>
  <c r="W8"/>
  <c r="W9"/>
  <c r="W5"/>
  <c r="V11"/>
  <c r="V12"/>
  <c r="W6"/>
  <c r="V108" l="1"/>
  <c r="W36" l="1"/>
  <c r="Z145"/>
  <c r="AB145"/>
  <c r="AD145"/>
  <c r="AF145"/>
  <c r="AH145"/>
  <c r="X145"/>
  <c r="W137"/>
  <c r="V137"/>
  <c r="V135"/>
  <c r="V134"/>
  <c r="V63" l="1"/>
  <c r="W28" l="1"/>
  <c r="W15"/>
  <c r="W13"/>
  <c r="W37" l="1"/>
  <c r="V132" l="1"/>
  <c r="V131"/>
  <c r="V37"/>
  <c r="W106" l="1"/>
  <c r="V106"/>
  <c r="V107"/>
  <c r="W107"/>
  <c r="W108"/>
  <c r="W105"/>
  <c r="V105"/>
  <c r="W63"/>
  <c r="V7"/>
  <c r="V6"/>
  <c r="V8"/>
  <c r="W35"/>
  <c r="V35"/>
  <c r="V34"/>
  <c r="V45"/>
  <c r="W45"/>
  <c r="V44"/>
  <c r="W44"/>
  <c r="V36"/>
  <c r="W33"/>
  <c r="V33"/>
  <c r="W27"/>
  <c r="W29"/>
  <c r="V29"/>
  <c r="V28"/>
  <c r="V27"/>
  <c r="W26"/>
  <c r="V26"/>
  <c r="W25"/>
  <c r="V25"/>
  <c r="V19"/>
  <c r="W19"/>
  <c r="W21"/>
  <c r="V21"/>
  <c r="W20"/>
  <c r="V20"/>
  <c r="W18"/>
  <c r="W17"/>
  <c r="V17"/>
  <c r="V9"/>
  <c r="V13"/>
  <c r="V15"/>
  <c r="V5"/>
  <c r="W14"/>
  <c r="V14"/>
  <c r="W43"/>
  <c r="V43"/>
</calcChain>
</file>

<file path=xl/sharedStrings.xml><?xml version="1.0" encoding="utf-8"?>
<sst xmlns="http://schemas.openxmlformats.org/spreadsheetml/2006/main" count="1206" uniqueCount="282">
  <si>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</si>
  <si>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</si>
  <si>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</si>
  <si>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</si>
  <si>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</si>
  <si>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</si>
  <si>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</si>
  <si>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</si>
  <si>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</si>
  <si>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</si>
  <si>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</si>
  <si>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</si>
  <si>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</si>
  <si>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</si>
  <si>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</si>
  <si>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</si>
  <si>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</si>
  <si>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</si>
  <si>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</si>
  <si>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</si>
  <si>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</si>
  <si>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</si>
  <si>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</si>
  <si>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</si>
  <si>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</si>
  <si>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</si>
  <si>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</si>
  <si>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</si>
  <si>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</si>
  <si>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</si>
  <si>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</si>
  <si>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</si>
  <si>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</si>
  <si>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</si>
  <si>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</si>
  <si>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</si>
  <si>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</si>
  <si>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</si>
  <si>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</si>
  <si>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</si>
  <si>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</si>
  <si>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</si>
  <si>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</si>
  <si>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</si>
  <si>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</si>
  <si>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</si>
  <si>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</si>
  <si>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</si>
  <si>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</si>
  <si>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</si>
  <si>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</si>
  <si>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</si>
  <si>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</si>
  <si>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</si>
  <si>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</si>
  <si>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</si>
  <si>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</si>
  <si>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</si>
  <si>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</si>
  <si>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</si>
  <si>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</si>
  <si>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</si>
  <si>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</si>
  <si>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</si>
  <si>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</si>
  <si>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</si>
  <si>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</si>
  <si>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</si>
  <si>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</si>
  <si>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</si>
  <si>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</si>
  <si>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</si>
  <si>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</si>
  <si>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</si>
  <si>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</si>
  <si>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</si>
  <si>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</si>
  <si>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</si>
  <si>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</si>
  <si>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</si>
  <si>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</si>
  <si>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</si>
  <si>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</si>
  <si>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</si>
  <si>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</si>
  <si>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</si>
  <si>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</si>
  <si>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</si>
  <si>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</si>
  <si>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</si>
  <si>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</si>
  <si>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</si>
  <si>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</si>
  <si>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</si>
  <si>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</si>
  <si>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</si>
  <si>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</si>
  <si>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</si>
  <si>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</si>
  <si>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</si>
  <si>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</si>
  <si>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</si>
  <si>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</si>
  <si>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</si>
  <si>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</si>
  <si>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</si>
  <si>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</si>
  <si>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</si>
  <si>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</si>
  <si>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</si>
  <si>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</si>
  <si>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</si>
  <si>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</si>
  <si>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</si>
  <si>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</si>
  <si>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</si>
  <si>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</si>
  <si>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</si>
  <si>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</si>
  <si>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</si>
  <si>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</si>
  <si>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</si>
  <si>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</si>
  <si>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</si>
  <si>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</si>
  <si>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</si>
  <si>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</si>
  <si>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</si>
  <si>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</si>
  <si>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</si>
  <si>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</si>
  <si>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</si>
  <si>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</si>
  <si>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</si>
  <si>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</si>
  <si>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</si>
  <si>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</si>
  <si>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</si>
  <si>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</si>
  <si>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</si>
  <si>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</si>
  <si>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</si>
  <si>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</si>
  <si>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</si>
  <si>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</si>
  <si>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</si>
  <si>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</si>
  <si>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</si>
  <si>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</si>
  <si>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</si>
  <si>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</si>
  <si>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</si>
  <si>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</si>
  <si>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</si>
  <si>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</si>
  <si>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</si>
  <si>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</si>
  <si>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</si>
  <si>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</si>
  <si>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</si>
  <si>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</si>
  <si>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</si>
  <si>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</si>
  <si>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</si>
  <si>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</si>
  <si>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</si>
  <si>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</si>
  <si>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</si>
  <si>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</si>
  <si>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</si>
  <si>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</si>
  <si>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</si>
  <si>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</si>
  <si>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</si>
  <si>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</si>
  <si>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</si>
  <si>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</si>
  <si>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</si>
  <si>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</si>
  <si>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</si>
  <si>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</si>
  <si>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</si>
  <si>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</si>
  <si>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</si>
  <si>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</si>
  <si>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</si>
  <si>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</si>
  <si>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</si>
  <si>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</si>
  <si>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</si>
  <si>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</si>
  <si>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</si>
  <si>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</si>
  <si>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</si>
  <si>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</si>
  <si>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</si>
  <si>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</si>
  <si>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</si>
  <si>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</si>
  <si>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</si>
  <si>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</si>
  <si>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</si>
  <si>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</si>
  <si>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</si>
  <si>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</si>
  <si>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</si>
  <si>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</si>
  <si>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</si>
  <si>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</si>
  <si>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</si>
  <si>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</si>
  <si>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</si>
  <si>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</si>
  <si>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</si>
  <si>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</si>
  <si>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</si>
  <si>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</si>
  <si>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</si>
  <si>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</si>
  <si>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</si>
  <si>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</si>
  <si>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</si>
  <si>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</si>
  <si>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</si>
  <si>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</si>
  <si>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</si>
  <si>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</si>
  <si>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</si>
  <si>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</si>
  <si>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</si>
  <si>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</si>
  <si>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</si>
  <si>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</si>
  <si>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</si>
  <si>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</si>
  <si>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</si>
  <si>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</si>
  <si>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</si>
  <si>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</si>
  <si>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</si>
  <si>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</si>
  <si>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</si>
  <si>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</si>
  <si>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</si>
  <si>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</si>
  <si>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</si>
  <si>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</si>
  <si>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</si>
  <si>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</si>
  <si>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</si>
  <si>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</si>
  <si>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</si>
  <si>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</si>
  <si>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</si>
  <si>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</si>
  <si>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</si>
  <si>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</si>
  <si>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</si>
  <si>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</si>
  <si>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</si>
  <si>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</si>
  <si>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</si>
  <si>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</si>
  <si>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</si>
  <si>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</si>
  <si>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</si>
  <si>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</si>
  <si>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</si>
  <si>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</si>
  <si>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dades de matricula, grups i previsions 2017/18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</si>
  <si>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</si>
  <si>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</si>
  <si>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</si>
  <si>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</si>
  <si>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</si>
  <si>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</si>
  <si>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</si>
  <si>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Aprovat Junta - Dades matricula real 2017/18</t>
  </si>
  <si>
    <t>dades 17/18</t>
  </si>
  <si>
    <t>AUDI</t>
  </si>
  <si>
    <r>
      <t>14</t>
    </r>
    <r>
      <rPr>
        <sz val="11"/>
        <color rgb="FFC00000"/>
        <rFont val="Arial"/>
        <family val="2"/>
      </rPr>
      <t>?</t>
    </r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</si>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</sst>
</file>

<file path=xl/styles.xml><?xml version="1.0" encoding="utf-8"?>
<styleSheet xmlns="http://schemas.openxmlformats.org/spreadsheetml/2006/main">
  <fonts count="5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2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7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7" fillId="0" borderId="0" xfId="0" quotePrefix="1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6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0" fontId="18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1" fillId="0" borderId="12" xfId="0" applyFont="1" applyBorder="1"/>
    <xf numFmtId="0" fontId="18" fillId="0" borderId="12" xfId="0" applyFont="1" applyBorder="1"/>
    <xf numFmtId="0" fontId="14" fillId="0" borderId="22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1" fillId="0" borderId="12" xfId="0" applyFont="1" applyFill="1" applyBorder="1"/>
    <xf numFmtId="0" fontId="18" fillId="0" borderId="12" xfId="0" applyFon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" fontId="7" fillId="0" borderId="0" xfId="0" applyNumberFormat="1" applyFont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1" fontId="7" fillId="0" borderId="0" xfId="0" quotePrefix="1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4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4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27" fillId="0" borderId="29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34" fillId="0" borderId="12" xfId="0" applyFont="1" applyBorder="1"/>
    <xf numFmtId="0" fontId="27" fillId="3" borderId="11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27" fillId="6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0" xfId="0" applyFont="1" applyBorder="1"/>
    <xf numFmtId="0" fontId="27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27" fillId="0" borderId="8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34" fillId="0" borderId="12" xfId="0" applyFont="1" applyFill="1" applyBorder="1"/>
    <xf numFmtId="0" fontId="34" fillId="0" borderId="0" xfId="0" applyFont="1" applyFill="1" applyBorder="1"/>
    <xf numFmtId="0" fontId="1" fillId="0" borderId="1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6" fillId="0" borderId="29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/>
    </xf>
    <xf numFmtId="0" fontId="38" fillId="0" borderId="12" xfId="0" applyFont="1" applyBorder="1"/>
    <xf numFmtId="0" fontId="36" fillId="3" borderId="11" xfId="0" applyFont="1" applyFill="1" applyBorder="1" applyAlignment="1">
      <alignment horizontal="center"/>
    </xf>
    <xf numFmtId="0" fontId="36" fillId="5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0" xfId="0" applyFont="1" applyBorder="1"/>
    <xf numFmtId="0" fontId="36" fillId="0" borderId="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7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1" fontId="36" fillId="0" borderId="0" xfId="0" quotePrefix="1" applyNumberFormat="1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6" fillId="0" borderId="8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8" fillId="0" borderId="12" xfId="0" applyFont="1" applyFill="1" applyBorder="1"/>
    <xf numFmtId="0" fontId="38" fillId="0" borderId="0" xfId="0" applyFont="1" applyFill="1" applyBorder="1"/>
    <xf numFmtId="0" fontId="36" fillId="0" borderId="15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40" fillId="0" borderId="12" xfId="0" applyFont="1" applyBorder="1"/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25" fillId="2" borderId="11" xfId="0" applyFont="1" applyFill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42" fillId="0" borderId="22" xfId="0" applyFont="1" applyFill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41" fillId="0" borderId="6" xfId="0" applyFont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2" fillId="0" borderId="12" xfId="0" applyFont="1" applyBorder="1"/>
    <xf numFmtId="0" fontId="4" fillId="0" borderId="0" xfId="0" applyFont="1" applyAlignment="1">
      <alignment horizontal="right"/>
    </xf>
    <xf numFmtId="0" fontId="12" fillId="0" borderId="12" xfId="0" applyFont="1" applyFill="1" applyBorder="1"/>
    <xf numFmtId="0" fontId="12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1" fillId="0" borderId="13" xfId="0" applyFont="1" applyBorder="1"/>
    <xf numFmtId="0" fontId="11" fillId="0" borderId="10" xfId="0" applyFont="1" applyBorder="1"/>
    <xf numFmtId="0" fontId="11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5" fillId="2" borderId="9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5" fillId="3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29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4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17" fillId="0" borderId="12" xfId="0" applyFont="1" applyBorder="1" applyAlignment="1">
      <alignment horizontal="right"/>
    </xf>
    <xf numFmtId="0" fontId="36" fillId="0" borderId="31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5" fillId="2" borderId="8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7" fillId="0" borderId="12" xfId="0" applyFont="1" applyBorder="1"/>
    <xf numFmtId="0" fontId="45" fillId="3" borderId="11" xfId="0" applyFont="1" applyFill="1" applyBorder="1" applyAlignment="1">
      <alignment horizontal="center"/>
    </xf>
    <xf numFmtId="0" fontId="45" fillId="5" borderId="11" xfId="0" applyFont="1" applyFill="1" applyBorder="1" applyAlignment="1">
      <alignment horizontal="center"/>
    </xf>
    <xf numFmtId="0" fontId="45" fillId="6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7" fillId="0" borderId="0" xfId="0" applyFont="1" applyBorder="1"/>
    <xf numFmtId="0" fontId="45" fillId="0" borderId="12" xfId="0" applyFont="1" applyFill="1" applyBorder="1" applyAlignment="1">
      <alignment horizontal="center"/>
    </xf>
    <xf numFmtId="0" fontId="45" fillId="7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" fontId="45" fillId="0" borderId="0" xfId="0" quotePrefix="1" applyNumberFormat="1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8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7" fillId="0" borderId="12" xfId="0" applyFont="1" applyFill="1" applyBorder="1"/>
    <xf numFmtId="0" fontId="47" fillId="0" borderId="0" xfId="0" applyFont="1" applyFill="1" applyBorder="1"/>
    <xf numFmtId="0" fontId="48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9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quotePrefix="1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26" fillId="3" borderId="11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40" fillId="0" borderId="0" xfId="0" applyFont="1" applyBorder="1"/>
    <xf numFmtId="0" fontId="26" fillId="7" borderId="11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40" fillId="0" borderId="12" xfId="0" applyFont="1" applyFill="1" applyBorder="1"/>
    <xf numFmtId="0" fontId="40" fillId="0" borderId="0" xfId="0" applyFont="1" applyFill="1" applyBorder="1"/>
    <xf numFmtId="0" fontId="26" fillId="0" borderId="11" xfId="0" quotePrefix="1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52" fillId="0" borderId="12" xfId="0" applyFont="1" applyBorder="1"/>
    <xf numFmtId="0" fontId="14" fillId="6" borderId="11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52" fillId="0" borderId="0" xfId="0" applyFont="1" applyBorder="1"/>
    <xf numFmtId="0" fontId="14" fillId="0" borderId="0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52" fillId="0" borderId="12" xfId="0" applyFont="1" applyFill="1" applyBorder="1"/>
    <xf numFmtId="0" fontId="52" fillId="0" borderId="0" xfId="0" applyFont="1" applyFill="1" applyBorder="1"/>
    <xf numFmtId="0" fontId="53" fillId="0" borderId="0" xfId="0" applyFont="1" applyAlignment="1">
      <alignment horizontal="right"/>
    </xf>
    <xf numFmtId="0" fontId="19" fillId="0" borderId="29" xfId="0" applyFont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55" fillId="0" borderId="12" xfId="0" applyFont="1" applyBorder="1"/>
    <xf numFmtId="0" fontId="19" fillId="6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5" fillId="0" borderId="0" xfId="0" applyFont="1" applyBorder="1"/>
    <xf numFmtId="0" fontId="19" fillId="0" borderId="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55" fillId="0" borderId="12" xfId="0" applyFont="1" applyFill="1" applyBorder="1"/>
    <xf numFmtId="0" fontId="55" fillId="0" borderId="0" xfId="0" applyFont="1" applyFill="1" applyBorder="1"/>
    <xf numFmtId="0" fontId="16" fillId="6" borderId="14" xfId="0" applyFont="1" applyFill="1" applyBorder="1" applyAlignment="1">
      <alignment horizontal="right"/>
    </xf>
    <xf numFmtId="0" fontId="16" fillId="6" borderId="29" xfId="0" applyFont="1" applyFill="1" applyBorder="1" applyAlignment="1">
      <alignment horizontal="right"/>
    </xf>
    <xf numFmtId="0" fontId="19" fillId="6" borderId="29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54" fillId="6" borderId="14" xfId="0" applyFont="1" applyFill="1" applyBorder="1" applyAlignment="1">
      <alignment horizontal="center"/>
    </xf>
    <xf numFmtId="0" fontId="54" fillId="6" borderId="28" xfId="0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5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CC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2"/>
  <sheetViews>
    <sheetView tabSelected="1" topLeftCell="D1" workbookViewId="0">
      <pane ySplit="4" topLeftCell="A5" activePane="bottomLeft" state="frozen"/>
      <selection pane="bottomLeft" activeCell="T2" sqref="T2"/>
    </sheetView>
  </sheetViews>
  <sheetFormatPr baseColWidth="10" defaultColWidth="11.42578125" defaultRowHeight="14.25"/>
  <cols>
    <col min="1" max="1" width="1.7109375" customWidth="1"/>
    <col min="2" max="2" width="5.140625" style="303" customWidth="1"/>
    <col min="3" max="3" width="4.5703125" style="1" customWidth="1"/>
    <col min="4" max="4" width="9.85546875" style="1" customWidth="1"/>
    <col min="5" max="6" width="8.28515625" style="154" customWidth="1"/>
    <col min="7" max="7" width="7.28515625" style="154" customWidth="1"/>
    <col min="8" max="8" width="8" style="1" customWidth="1"/>
    <col min="9" max="9" width="7" style="276" customWidth="1"/>
    <col min="10" max="10" width="6.42578125" style="253" customWidth="1"/>
    <col min="11" max="12" width="5.85546875" style="276" customWidth="1"/>
    <col min="13" max="13" width="7.28515625" style="286" customWidth="1"/>
    <col min="14" max="15" width="6" style="286" customWidth="1"/>
    <col min="16" max="17" width="6" style="444" customWidth="1"/>
    <col min="18" max="19" width="6" style="460" customWidth="1"/>
    <col min="20" max="20" width="16.85546875" style="306" customWidth="1"/>
    <col min="21" max="21" width="11.140625" style="306" customWidth="1"/>
    <col min="22" max="31" width="5.7109375" style="1" customWidth="1"/>
    <col min="32" max="32" width="5.7109375" style="154" customWidth="1"/>
    <col min="33" max="33" width="5.7109375" style="1" customWidth="1"/>
    <col min="34" max="34" width="8.140625" style="1" hidden="1" customWidth="1"/>
    <col min="35" max="42" width="6.7109375" style="1" customWidth="1"/>
    <col min="43" max="43" width="5.7109375" customWidth="1"/>
    <col min="44" max="44" width="11.140625" style="1" customWidth="1"/>
    <col min="45" max="53" width="5.7109375" customWidth="1"/>
  </cols>
  <sheetData>
    <row r="1" spans="1:44" ht="27.75" customHeight="1">
      <c r="A1" s="6"/>
      <c r="B1" s="371" t="s">
        <v>269</v>
      </c>
      <c r="C1" s="2"/>
      <c r="D1" s="2"/>
      <c r="E1" s="194"/>
      <c r="F1" s="194"/>
      <c r="G1" s="194"/>
      <c r="H1" s="2"/>
      <c r="I1" s="259"/>
      <c r="J1" s="236"/>
      <c r="K1" s="259"/>
      <c r="L1" s="259"/>
      <c r="M1" s="283"/>
      <c r="N1" s="283"/>
      <c r="O1" s="283"/>
      <c r="P1" s="433"/>
      <c r="Q1" s="433"/>
      <c r="R1" s="448"/>
      <c r="S1" s="448"/>
      <c r="T1" s="408" t="s">
        <v>277</v>
      </c>
      <c r="AE1" s="161"/>
      <c r="AF1" s="162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>
      <c r="A2" s="6"/>
      <c r="B2" s="137" t="s">
        <v>100</v>
      </c>
      <c r="C2" s="2"/>
      <c r="D2" s="2"/>
      <c r="E2" s="194"/>
      <c r="F2" s="194"/>
      <c r="G2" s="194"/>
      <c r="H2" s="2"/>
      <c r="I2" s="283"/>
      <c r="K2" s="419"/>
      <c r="L2" s="259"/>
      <c r="M2" s="283"/>
      <c r="N2" s="283"/>
      <c r="O2" s="283"/>
      <c r="P2" s="433"/>
      <c r="Q2" s="433"/>
      <c r="R2" s="475" t="s">
        <v>281</v>
      </c>
      <c r="S2" s="448"/>
      <c r="U2" s="304"/>
      <c r="AF2" s="151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>
      <c r="B3" s="136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8" t="s">
        <v>246</v>
      </c>
      <c r="I3" s="420" t="s">
        <v>246</v>
      </c>
      <c r="J3" s="417"/>
      <c r="K3" s="416" t="s">
        <v>247</v>
      </c>
      <c r="L3" s="418"/>
      <c r="M3" s="380"/>
      <c r="N3" s="380" t="s">
        <v>262</v>
      </c>
      <c r="O3" s="380"/>
      <c r="P3" s="465"/>
      <c r="Q3" s="466"/>
      <c r="R3" s="467" t="s">
        <v>278</v>
      </c>
      <c r="S3" s="468"/>
      <c r="T3" s="148" t="s">
        <v>243</v>
      </c>
      <c r="U3" s="149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8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  <c r="AR3"/>
    </row>
    <row r="4" spans="1:44" ht="15.95" customHeight="1">
      <c r="B4" s="288" t="s">
        <v>99</v>
      </c>
      <c r="C4" s="4" t="s">
        <v>5</v>
      </c>
      <c r="D4" s="4"/>
      <c r="E4" s="195" t="s">
        <v>239</v>
      </c>
      <c r="F4" s="195" t="s">
        <v>240</v>
      </c>
      <c r="G4" s="152" t="s">
        <v>167</v>
      </c>
      <c r="H4" s="235" t="s">
        <v>249</v>
      </c>
      <c r="I4" s="421" t="s">
        <v>250</v>
      </c>
      <c r="J4" s="238" t="s">
        <v>245</v>
      </c>
      <c r="K4" s="261" t="s">
        <v>243</v>
      </c>
      <c r="L4" s="282" t="s">
        <v>244</v>
      </c>
      <c r="M4" s="381" t="s">
        <v>249</v>
      </c>
      <c r="N4" s="381" t="s">
        <v>243</v>
      </c>
      <c r="O4" s="381" t="s">
        <v>244</v>
      </c>
      <c r="P4" s="469" t="s">
        <v>250</v>
      </c>
      <c r="Q4" s="469" t="s">
        <v>245</v>
      </c>
      <c r="R4" s="470" t="s">
        <v>243</v>
      </c>
      <c r="S4" s="471" t="s">
        <v>244</v>
      </c>
      <c r="T4" s="195" t="s">
        <v>101</v>
      </c>
      <c r="U4" s="195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8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  <c r="AR4"/>
    </row>
    <row r="5" spans="1:44" ht="15.95" customHeight="1">
      <c r="B5" s="289">
        <v>1</v>
      </c>
      <c r="C5" s="40">
        <v>1</v>
      </c>
      <c r="D5" s="40" t="s">
        <v>13</v>
      </c>
      <c r="E5" s="196">
        <v>4</v>
      </c>
      <c r="F5" s="196">
        <v>0</v>
      </c>
      <c r="G5" s="122"/>
      <c r="H5" s="170">
        <v>280</v>
      </c>
      <c r="I5" s="410">
        <v>264</v>
      </c>
      <c r="J5" s="239">
        <v>45</v>
      </c>
      <c r="K5" s="410">
        <v>5</v>
      </c>
      <c r="L5" s="410">
        <v>0</v>
      </c>
      <c r="M5" s="382">
        <v>280</v>
      </c>
      <c r="N5" s="382">
        <v>5</v>
      </c>
      <c r="O5" s="382">
        <v>0</v>
      </c>
      <c r="P5" s="434">
        <v>246</v>
      </c>
      <c r="Q5" s="434">
        <v>17</v>
      </c>
      <c r="R5" s="450">
        <v>5</v>
      </c>
      <c r="S5" s="450">
        <v>0</v>
      </c>
      <c r="T5" s="139" t="s">
        <v>103</v>
      </c>
      <c r="U5" s="41" t="s">
        <v>104</v>
      </c>
      <c r="V5" s="42">
        <f t="shared" ref="V5" si="0">X5+Z5+AB5+AD5</f>
        <v>5</v>
      </c>
      <c r="W5" s="50">
        <f t="shared" ref="W5:W9" si="1">Y5+AA5+AC5+AE5</f>
        <v>0</v>
      </c>
      <c r="X5" s="44">
        <v>2</v>
      </c>
      <c r="Y5" s="45">
        <v>0</v>
      </c>
      <c r="Z5" s="44">
        <v>1</v>
      </c>
      <c r="AA5" s="45">
        <v>0</v>
      </c>
      <c r="AB5" s="44">
        <v>1</v>
      </c>
      <c r="AC5" s="45">
        <v>0</v>
      </c>
      <c r="AD5" s="44">
        <v>1</v>
      </c>
      <c r="AE5" s="45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  <c r="AR5"/>
    </row>
    <row r="6" spans="1:44" ht="15.95" customHeight="1">
      <c r="B6" s="290"/>
      <c r="C6" s="47"/>
      <c r="D6" s="47" t="s">
        <v>15</v>
      </c>
      <c r="E6" s="99">
        <v>3.5</v>
      </c>
      <c r="F6" s="99">
        <v>0.5</v>
      </c>
      <c r="G6" s="88"/>
      <c r="H6" s="171">
        <v>260</v>
      </c>
      <c r="I6" s="411">
        <v>240</v>
      </c>
      <c r="J6" s="240">
        <v>23</v>
      </c>
      <c r="K6" s="411">
        <v>5</v>
      </c>
      <c r="L6" s="411">
        <v>14</v>
      </c>
      <c r="M6" s="383">
        <v>260</v>
      </c>
      <c r="N6" s="383">
        <v>5</v>
      </c>
      <c r="O6" s="383">
        <v>13</v>
      </c>
      <c r="P6" s="141">
        <v>260</v>
      </c>
      <c r="Q6" s="141">
        <v>35</v>
      </c>
      <c r="R6" s="58">
        <v>5</v>
      </c>
      <c r="S6" s="58">
        <v>13</v>
      </c>
      <c r="T6" s="140" t="s">
        <v>103</v>
      </c>
      <c r="U6" s="48" t="s">
        <v>104</v>
      </c>
      <c r="V6" s="49">
        <f t="shared" ref="V6:V7" si="2">X6+Z6+AB6+AD6</f>
        <v>5</v>
      </c>
      <c r="W6" s="50">
        <f t="shared" si="1"/>
        <v>13</v>
      </c>
      <c r="X6" s="51">
        <v>2</v>
      </c>
      <c r="Y6" s="52">
        <v>5</v>
      </c>
      <c r="Z6" s="51">
        <v>1</v>
      </c>
      <c r="AA6" s="52">
        <v>3</v>
      </c>
      <c r="AB6" s="51">
        <v>1</v>
      </c>
      <c r="AC6" s="52">
        <v>3</v>
      </c>
      <c r="AD6" s="51">
        <v>1</v>
      </c>
      <c r="AE6" s="52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  <c r="AR6"/>
    </row>
    <row r="7" spans="1:44" ht="15.95" customHeight="1">
      <c r="B7" s="290"/>
      <c r="C7" s="47"/>
      <c r="D7" s="47" t="s">
        <v>14</v>
      </c>
      <c r="E7" s="99">
        <v>2</v>
      </c>
      <c r="F7" s="99">
        <v>2</v>
      </c>
      <c r="G7" s="88"/>
      <c r="H7" s="171">
        <v>260</v>
      </c>
      <c r="I7" s="411">
        <v>251</v>
      </c>
      <c r="J7" s="240">
        <v>31</v>
      </c>
      <c r="K7" s="411">
        <v>5</v>
      </c>
      <c r="L7" s="411">
        <v>13</v>
      </c>
      <c r="M7" s="383">
        <v>280</v>
      </c>
      <c r="N7" s="383">
        <v>5</v>
      </c>
      <c r="O7" s="383">
        <v>14</v>
      </c>
      <c r="P7" s="141">
        <v>259</v>
      </c>
      <c r="Q7" s="141">
        <v>33</v>
      </c>
      <c r="R7" s="58">
        <v>5</v>
      </c>
      <c r="S7" s="58">
        <v>14</v>
      </c>
      <c r="T7" s="140" t="s">
        <v>103</v>
      </c>
      <c r="U7" s="48" t="s">
        <v>104</v>
      </c>
      <c r="V7" s="49">
        <f t="shared" si="2"/>
        <v>5</v>
      </c>
      <c r="W7" s="50">
        <f t="shared" si="1"/>
        <v>14</v>
      </c>
      <c r="X7" s="51">
        <v>2</v>
      </c>
      <c r="Y7" s="52">
        <v>5</v>
      </c>
      <c r="Z7" s="51">
        <v>1</v>
      </c>
      <c r="AA7" s="52">
        <v>3</v>
      </c>
      <c r="AB7" s="51">
        <v>1</v>
      </c>
      <c r="AC7" s="52">
        <v>3</v>
      </c>
      <c r="AD7" s="51">
        <v>1</v>
      </c>
      <c r="AE7" s="52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  <c r="AR7"/>
    </row>
    <row r="8" spans="1:44" ht="15.95" customHeight="1">
      <c r="B8" s="290"/>
      <c r="C8" s="47"/>
      <c r="D8" s="47" t="s">
        <v>11</v>
      </c>
      <c r="E8" s="99">
        <v>3</v>
      </c>
      <c r="F8" s="99">
        <v>1</v>
      </c>
      <c r="G8" s="88"/>
      <c r="H8" s="171">
        <v>260</v>
      </c>
      <c r="I8" s="411">
        <v>239</v>
      </c>
      <c r="J8" s="240">
        <v>7</v>
      </c>
      <c r="K8" s="411">
        <v>5</v>
      </c>
      <c r="L8" s="411">
        <v>13</v>
      </c>
      <c r="M8" s="383">
        <v>260</v>
      </c>
      <c r="N8" s="383">
        <v>5</v>
      </c>
      <c r="O8" s="383">
        <v>13</v>
      </c>
      <c r="P8" s="141">
        <v>235</v>
      </c>
      <c r="Q8" s="141">
        <v>4</v>
      </c>
      <c r="R8" s="58">
        <v>5</v>
      </c>
      <c r="S8" s="58">
        <v>13</v>
      </c>
      <c r="T8" s="140" t="s">
        <v>103</v>
      </c>
      <c r="U8" s="48" t="s">
        <v>104</v>
      </c>
      <c r="V8" s="49">
        <f>X8+Z8+AB8+AD8</f>
        <v>5</v>
      </c>
      <c r="W8" s="50">
        <f t="shared" si="1"/>
        <v>13</v>
      </c>
      <c r="X8" s="51">
        <v>2</v>
      </c>
      <c r="Y8" s="52">
        <v>5</v>
      </c>
      <c r="Z8" s="51">
        <v>1</v>
      </c>
      <c r="AA8" s="52">
        <v>4</v>
      </c>
      <c r="AB8" s="51">
        <v>1</v>
      </c>
      <c r="AC8" s="52">
        <v>2</v>
      </c>
      <c r="AD8" s="51">
        <v>1</v>
      </c>
      <c r="AE8" s="52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  <c r="AR8"/>
    </row>
    <row r="9" spans="1:44" ht="15.95" customHeight="1">
      <c r="B9" s="290"/>
      <c r="C9" s="47"/>
      <c r="D9" s="47" t="s">
        <v>12</v>
      </c>
      <c r="E9" s="99">
        <v>2</v>
      </c>
      <c r="F9" s="99">
        <v>2</v>
      </c>
      <c r="G9" s="88"/>
      <c r="H9" s="171">
        <v>260</v>
      </c>
      <c r="I9" s="411">
        <v>221</v>
      </c>
      <c r="J9" s="240">
        <v>21</v>
      </c>
      <c r="K9" s="411">
        <v>5</v>
      </c>
      <c r="L9" s="411">
        <v>13</v>
      </c>
      <c r="M9" s="383">
        <v>240</v>
      </c>
      <c r="N9" s="383">
        <v>5</v>
      </c>
      <c r="O9" s="383">
        <v>12</v>
      </c>
      <c r="P9" s="141">
        <v>213</v>
      </c>
      <c r="Q9" s="141">
        <v>10</v>
      </c>
      <c r="R9" s="58">
        <v>5</v>
      </c>
      <c r="S9" s="58">
        <v>12</v>
      </c>
      <c r="T9" s="140" t="s">
        <v>103</v>
      </c>
      <c r="U9" s="48" t="s">
        <v>104</v>
      </c>
      <c r="V9" s="49">
        <f>X9+Z9+AB9+AD9</f>
        <v>5</v>
      </c>
      <c r="W9" s="50">
        <f t="shared" si="1"/>
        <v>12</v>
      </c>
      <c r="X9" s="51">
        <v>2</v>
      </c>
      <c r="Y9" s="52">
        <v>5</v>
      </c>
      <c r="Z9" s="51">
        <v>1</v>
      </c>
      <c r="AA9" s="52">
        <v>4</v>
      </c>
      <c r="AB9" s="51">
        <v>1</v>
      </c>
      <c r="AC9" s="52">
        <v>2</v>
      </c>
      <c r="AD9" s="51">
        <v>1</v>
      </c>
      <c r="AE9" s="52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  <c r="AR9"/>
    </row>
    <row r="10" spans="1:44" s="16" customFormat="1" ht="15.95" customHeight="1">
      <c r="B10" s="291"/>
      <c r="C10" s="53"/>
      <c r="D10" s="54"/>
      <c r="E10" s="197"/>
      <c r="F10" s="197"/>
      <c r="G10" s="163"/>
      <c r="H10" s="54"/>
      <c r="I10" s="284"/>
      <c r="J10" s="241"/>
      <c r="K10" s="284"/>
      <c r="L10" s="284"/>
      <c r="M10" s="384"/>
      <c r="N10" s="384"/>
      <c r="O10" s="384"/>
      <c r="P10" s="435"/>
      <c r="Q10" s="435"/>
      <c r="R10" s="451"/>
      <c r="S10" s="451"/>
      <c r="T10" s="305"/>
      <c r="U10" s="305"/>
      <c r="V10" s="55"/>
      <c r="W10" s="55"/>
      <c r="X10" s="54"/>
      <c r="Y10" s="54"/>
      <c r="Z10" s="54"/>
      <c r="AA10" s="54"/>
      <c r="AB10" s="54"/>
      <c r="AC10" s="54"/>
      <c r="AD10" s="54"/>
      <c r="AE10" s="320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3" customFormat="1" ht="15.95" customHeight="1">
      <c r="B11" s="292">
        <v>1</v>
      </c>
      <c r="C11" s="57">
        <v>2</v>
      </c>
      <c r="D11" s="57" t="s">
        <v>13</v>
      </c>
      <c r="E11" s="77">
        <v>4</v>
      </c>
      <c r="F11" s="77">
        <v>0</v>
      </c>
      <c r="G11" s="88"/>
      <c r="H11" s="171">
        <v>120</v>
      </c>
      <c r="I11" s="411">
        <v>71</v>
      </c>
      <c r="J11" s="240">
        <v>65</v>
      </c>
      <c r="K11" s="411">
        <v>2</v>
      </c>
      <c r="L11" s="411">
        <v>0</v>
      </c>
      <c r="M11" s="383">
        <v>100</v>
      </c>
      <c r="N11" s="383">
        <v>2</v>
      </c>
      <c r="O11" s="383">
        <v>0</v>
      </c>
      <c r="P11" s="141"/>
      <c r="Q11" s="141"/>
      <c r="R11" s="58"/>
      <c r="S11" s="58"/>
      <c r="T11" s="141" t="s">
        <v>106</v>
      </c>
      <c r="U11" s="141" t="s">
        <v>105</v>
      </c>
      <c r="V11" s="58">
        <f t="shared" ref="V11" si="3">X11+Z11+AB11+AD11</f>
        <v>2</v>
      </c>
      <c r="W11" s="59">
        <f t="shared" ref="V11:W15" si="4">Y11+AA11+AC11+AE11</f>
        <v>0</v>
      </c>
      <c r="X11" s="60">
        <v>1</v>
      </c>
      <c r="Y11" s="61">
        <v>0</v>
      </c>
      <c r="Z11" s="60">
        <v>0.5</v>
      </c>
      <c r="AA11" s="61">
        <v>0</v>
      </c>
      <c r="AB11" s="60">
        <v>0.25</v>
      </c>
      <c r="AC11" s="61">
        <v>0</v>
      </c>
      <c r="AD11" s="60">
        <v>0.25</v>
      </c>
      <c r="AE11" s="61">
        <v>0</v>
      </c>
      <c r="AF11" s="34"/>
      <c r="AG11" s="34"/>
      <c r="AH11" s="34"/>
      <c r="AI11" s="34"/>
      <c r="AJ11" s="34"/>
      <c r="AK11" s="17"/>
      <c r="AL11" s="34"/>
      <c r="AM11" s="34"/>
      <c r="AN11" s="34"/>
      <c r="AO11" s="34"/>
      <c r="AP11" s="35"/>
      <c r="AQ11" s="31"/>
    </row>
    <row r="12" spans="1:44" s="33" customFormat="1" ht="15.95" customHeight="1">
      <c r="B12" s="292"/>
      <c r="C12" s="57"/>
      <c r="D12" s="57" t="s">
        <v>15</v>
      </c>
      <c r="E12" s="77">
        <v>3.5</v>
      </c>
      <c r="F12" s="77">
        <v>0.5</v>
      </c>
      <c r="G12" s="88"/>
      <c r="H12" s="171">
        <v>100</v>
      </c>
      <c r="I12" s="411">
        <v>74</v>
      </c>
      <c r="J12" s="240">
        <v>62</v>
      </c>
      <c r="K12" s="411">
        <v>2</v>
      </c>
      <c r="L12" s="411">
        <v>5</v>
      </c>
      <c r="M12" s="383">
        <v>100</v>
      </c>
      <c r="N12" s="383">
        <v>2</v>
      </c>
      <c r="O12" s="383">
        <v>5</v>
      </c>
      <c r="P12" s="141"/>
      <c r="Q12" s="141"/>
      <c r="R12" s="58"/>
      <c r="S12" s="58"/>
      <c r="T12" s="141" t="s">
        <v>106</v>
      </c>
      <c r="U12" s="141" t="s">
        <v>105</v>
      </c>
      <c r="V12" s="58">
        <f t="shared" ref="V12" si="5">X12+Z12+AB12+AD12</f>
        <v>2</v>
      </c>
      <c r="W12" s="59">
        <f t="shared" si="4"/>
        <v>5</v>
      </c>
      <c r="X12" s="60">
        <v>1</v>
      </c>
      <c r="Y12" s="61">
        <v>2</v>
      </c>
      <c r="Z12" s="60">
        <v>0.5</v>
      </c>
      <c r="AA12" s="61">
        <v>1</v>
      </c>
      <c r="AB12" s="60">
        <v>0.25</v>
      </c>
      <c r="AC12" s="61">
        <v>1</v>
      </c>
      <c r="AD12" s="60">
        <v>0.25</v>
      </c>
      <c r="AE12" s="61">
        <v>1</v>
      </c>
      <c r="AF12" s="34"/>
      <c r="AG12" s="34"/>
      <c r="AH12" s="34"/>
      <c r="AI12" s="34"/>
      <c r="AJ12" s="34"/>
      <c r="AK12" s="17"/>
      <c r="AL12" s="34"/>
      <c r="AM12" s="34"/>
      <c r="AN12" s="34"/>
      <c r="AO12" s="34"/>
      <c r="AP12" s="35"/>
      <c r="AQ12" s="31"/>
    </row>
    <row r="13" spans="1:44" s="33" customFormat="1" ht="15.95" customHeight="1">
      <c r="B13" s="292"/>
      <c r="C13" s="57"/>
      <c r="D13" s="57" t="s">
        <v>14</v>
      </c>
      <c r="E13" s="77">
        <v>2</v>
      </c>
      <c r="F13" s="77">
        <v>2</v>
      </c>
      <c r="G13" s="88"/>
      <c r="H13" s="171">
        <v>120</v>
      </c>
      <c r="I13" s="411">
        <v>112</v>
      </c>
      <c r="J13" s="240">
        <v>102</v>
      </c>
      <c r="K13" s="411">
        <v>2</v>
      </c>
      <c r="L13" s="411">
        <v>6</v>
      </c>
      <c r="M13" s="383">
        <v>120</v>
      </c>
      <c r="N13" s="383">
        <v>2</v>
      </c>
      <c r="O13" s="383">
        <v>6</v>
      </c>
      <c r="P13" s="141"/>
      <c r="Q13" s="141"/>
      <c r="R13" s="58"/>
      <c r="S13" s="58"/>
      <c r="T13" s="141" t="s">
        <v>106</v>
      </c>
      <c r="U13" s="141" t="s">
        <v>105</v>
      </c>
      <c r="V13" s="58">
        <f t="shared" si="4"/>
        <v>2</v>
      </c>
      <c r="W13" s="59">
        <f t="shared" si="4"/>
        <v>6</v>
      </c>
      <c r="X13" s="60">
        <v>1</v>
      </c>
      <c r="Y13" s="61">
        <v>2</v>
      </c>
      <c r="Z13" s="60">
        <v>0.5</v>
      </c>
      <c r="AA13" s="61">
        <v>2</v>
      </c>
      <c r="AB13" s="60">
        <v>0.25</v>
      </c>
      <c r="AC13" s="61">
        <v>1</v>
      </c>
      <c r="AD13" s="60">
        <v>0.25</v>
      </c>
      <c r="AE13" s="61">
        <v>1</v>
      </c>
      <c r="AF13" s="34"/>
      <c r="AG13" s="34"/>
      <c r="AH13" s="34"/>
      <c r="AI13" s="34"/>
      <c r="AJ13" s="34"/>
      <c r="AK13" s="17"/>
      <c r="AL13" s="34"/>
      <c r="AM13" s="34"/>
      <c r="AN13" s="34"/>
      <c r="AO13" s="34"/>
      <c r="AP13" s="35"/>
      <c r="AQ13" s="31"/>
    </row>
    <row r="14" spans="1:44" s="33" customFormat="1" ht="15.95" customHeight="1">
      <c r="B14" s="292"/>
      <c r="C14" s="57"/>
      <c r="D14" s="57" t="s">
        <v>11</v>
      </c>
      <c r="E14" s="77">
        <v>3</v>
      </c>
      <c r="F14" s="77">
        <v>1</v>
      </c>
      <c r="G14" s="88"/>
      <c r="H14" s="171">
        <v>40</v>
      </c>
      <c r="I14" s="411">
        <v>22</v>
      </c>
      <c r="J14" s="240">
        <v>13</v>
      </c>
      <c r="K14" s="411">
        <v>1</v>
      </c>
      <c r="L14" s="411">
        <v>3</v>
      </c>
      <c r="M14" s="383">
        <v>40</v>
      </c>
      <c r="N14" s="383">
        <v>1</v>
      </c>
      <c r="O14" s="383">
        <v>2</v>
      </c>
      <c r="P14" s="141"/>
      <c r="Q14" s="141"/>
      <c r="R14" s="58"/>
      <c r="S14" s="58"/>
      <c r="T14" s="141"/>
      <c r="U14" s="141" t="s">
        <v>105</v>
      </c>
      <c r="V14" s="58">
        <f t="shared" si="4"/>
        <v>1</v>
      </c>
      <c r="W14" s="59">
        <f t="shared" si="4"/>
        <v>2</v>
      </c>
      <c r="X14" s="60">
        <v>0.33</v>
      </c>
      <c r="Y14" s="61">
        <v>0.5</v>
      </c>
      <c r="Z14" s="60">
        <v>0.33</v>
      </c>
      <c r="AA14" s="61">
        <v>0.5</v>
      </c>
      <c r="AB14" s="60">
        <v>0.17</v>
      </c>
      <c r="AC14" s="61">
        <v>0.5</v>
      </c>
      <c r="AD14" s="60">
        <v>0.17</v>
      </c>
      <c r="AE14" s="61">
        <v>0.5</v>
      </c>
      <c r="AF14" s="34"/>
      <c r="AG14" s="34"/>
      <c r="AH14" s="34"/>
      <c r="AI14" s="34"/>
      <c r="AJ14" s="34"/>
      <c r="AK14" s="17"/>
      <c r="AL14" s="34"/>
      <c r="AM14" s="34"/>
      <c r="AN14" s="34"/>
      <c r="AO14" s="34"/>
      <c r="AP14" s="35"/>
      <c r="AQ14" s="31"/>
    </row>
    <row r="15" spans="1:44" s="33" customFormat="1" ht="15.95" customHeight="1">
      <c r="B15" s="292"/>
      <c r="C15" s="57"/>
      <c r="D15" s="57" t="s">
        <v>12</v>
      </c>
      <c r="E15" s="77">
        <v>2</v>
      </c>
      <c r="F15" s="77">
        <v>2</v>
      </c>
      <c r="G15" s="88"/>
      <c r="H15" s="171">
        <v>60</v>
      </c>
      <c r="I15" s="411">
        <v>46</v>
      </c>
      <c r="J15" s="240">
        <v>38</v>
      </c>
      <c r="K15" s="411">
        <v>1</v>
      </c>
      <c r="L15" s="411">
        <v>3</v>
      </c>
      <c r="M15" s="383">
        <v>60</v>
      </c>
      <c r="N15" s="383">
        <v>1</v>
      </c>
      <c r="O15" s="383">
        <v>3</v>
      </c>
      <c r="P15" s="141"/>
      <c r="Q15" s="141"/>
      <c r="R15" s="58"/>
      <c r="S15" s="58"/>
      <c r="T15" s="141"/>
      <c r="U15" s="141" t="s">
        <v>105</v>
      </c>
      <c r="V15" s="58">
        <f t="shared" si="4"/>
        <v>1</v>
      </c>
      <c r="W15" s="59">
        <f t="shared" si="4"/>
        <v>3</v>
      </c>
      <c r="X15" s="60">
        <v>0.33</v>
      </c>
      <c r="Y15" s="61">
        <v>1</v>
      </c>
      <c r="Z15" s="60">
        <v>0.33</v>
      </c>
      <c r="AA15" s="61">
        <v>1</v>
      </c>
      <c r="AB15" s="60">
        <v>0.17</v>
      </c>
      <c r="AC15" s="61">
        <v>0.5</v>
      </c>
      <c r="AD15" s="60">
        <v>0.17</v>
      </c>
      <c r="AE15" s="61">
        <v>0.5</v>
      </c>
      <c r="AF15" s="34"/>
      <c r="AG15" s="34"/>
      <c r="AH15" s="34"/>
      <c r="AI15" s="34"/>
      <c r="AJ15" s="34"/>
      <c r="AK15" s="17"/>
      <c r="AL15" s="34"/>
      <c r="AM15" s="34"/>
      <c r="AN15" s="34"/>
      <c r="AO15" s="34"/>
      <c r="AP15" s="35"/>
      <c r="AQ15" s="31"/>
    </row>
    <row r="16" spans="1:44" ht="15.95" customHeight="1">
      <c r="B16" s="291"/>
      <c r="C16" s="53"/>
      <c r="D16" s="54"/>
      <c r="E16" s="197"/>
      <c r="F16" s="197"/>
      <c r="G16" s="163"/>
      <c r="H16" s="54"/>
      <c r="I16" s="284"/>
      <c r="J16" s="241"/>
      <c r="K16" s="284"/>
      <c r="L16" s="284"/>
      <c r="M16" s="384"/>
      <c r="N16" s="384"/>
      <c r="O16" s="384"/>
      <c r="P16" s="435"/>
      <c r="Q16" s="435"/>
      <c r="R16" s="451"/>
      <c r="S16" s="451"/>
      <c r="T16" s="305"/>
      <c r="U16" s="305"/>
      <c r="V16" s="55"/>
      <c r="W16" s="55"/>
      <c r="X16" s="54"/>
      <c r="Y16" s="54"/>
      <c r="Z16" s="54"/>
      <c r="AA16" s="54"/>
      <c r="AB16" s="54"/>
      <c r="AC16" s="54"/>
      <c r="AD16" s="54"/>
      <c r="AE16" s="320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  <c r="AR16"/>
    </row>
    <row r="17" spans="2:44" ht="15.95" customHeight="1">
      <c r="B17" s="290">
        <v>2</v>
      </c>
      <c r="C17" s="47">
        <v>1</v>
      </c>
      <c r="D17" s="47" t="s">
        <v>20</v>
      </c>
      <c r="E17" s="99">
        <v>3.5</v>
      </c>
      <c r="F17" s="99">
        <v>0.5</v>
      </c>
      <c r="G17" s="88"/>
      <c r="H17" s="171">
        <v>100</v>
      </c>
      <c r="I17" s="411">
        <v>81</v>
      </c>
      <c r="J17" s="240">
        <v>41</v>
      </c>
      <c r="K17" s="411">
        <v>2</v>
      </c>
      <c r="L17" s="411">
        <v>5</v>
      </c>
      <c r="M17" s="383">
        <v>100</v>
      </c>
      <c r="N17" s="383">
        <v>2</v>
      </c>
      <c r="O17" s="383">
        <v>5</v>
      </c>
      <c r="P17" s="141">
        <v>55</v>
      </c>
      <c r="Q17" s="141">
        <v>24</v>
      </c>
      <c r="R17" s="58">
        <v>2</v>
      </c>
      <c r="S17" s="58">
        <v>5</v>
      </c>
      <c r="T17" s="140" t="s">
        <v>108</v>
      </c>
      <c r="U17" s="140" t="s">
        <v>107</v>
      </c>
      <c r="V17" s="49">
        <f>X17+Z17+AB17+AD17</f>
        <v>2</v>
      </c>
      <c r="W17" s="50">
        <f>+Y17+AA17+AC17+AE17</f>
        <v>5</v>
      </c>
      <c r="X17" s="51">
        <v>0.8</v>
      </c>
      <c r="Y17" s="52">
        <v>1.5</v>
      </c>
      <c r="Z17" s="51">
        <v>0.4</v>
      </c>
      <c r="AA17" s="52">
        <v>1.5</v>
      </c>
      <c r="AB17" s="51">
        <v>0.4</v>
      </c>
      <c r="AC17" s="52">
        <v>1</v>
      </c>
      <c r="AD17" s="51">
        <v>0.4</v>
      </c>
      <c r="AE17" s="52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  <c r="AR17"/>
    </row>
    <row r="18" spans="2:44" ht="15.95" customHeight="1">
      <c r="B18" s="293"/>
      <c r="C18" s="62"/>
      <c r="D18" s="47" t="s">
        <v>19</v>
      </c>
      <c r="E18" s="99">
        <v>2</v>
      </c>
      <c r="F18" s="99">
        <v>2</v>
      </c>
      <c r="G18" s="88"/>
      <c r="H18" s="171">
        <v>80</v>
      </c>
      <c r="I18" s="411">
        <v>50</v>
      </c>
      <c r="J18" s="240">
        <v>27</v>
      </c>
      <c r="K18" s="411">
        <v>2</v>
      </c>
      <c r="L18" s="411">
        <v>4</v>
      </c>
      <c r="M18" s="383">
        <v>80</v>
      </c>
      <c r="N18" s="383">
        <v>2</v>
      </c>
      <c r="O18" s="383">
        <v>4</v>
      </c>
      <c r="P18" s="141">
        <v>69</v>
      </c>
      <c r="Q18" s="141">
        <v>48</v>
      </c>
      <c r="R18" s="58">
        <v>2</v>
      </c>
      <c r="S18" s="58">
        <v>4</v>
      </c>
      <c r="T18" s="140" t="s">
        <v>108</v>
      </c>
      <c r="U18" s="140" t="s">
        <v>107</v>
      </c>
      <c r="V18" s="49">
        <v>2</v>
      </c>
      <c r="W18" s="50">
        <f>+Y18+AA18+AC18+AE18</f>
        <v>4</v>
      </c>
      <c r="X18" s="51">
        <v>0.8</v>
      </c>
      <c r="Y18" s="213">
        <v>1.5</v>
      </c>
      <c r="Z18" s="214">
        <v>0.4</v>
      </c>
      <c r="AA18" s="213">
        <v>1.5</v>
      </c>
      <c r="AB18" s="51">
        <v>0.4</v>
      </c>
      <c r="AC18" s="52">
        <v>0.5</v>
      </c>
      <c r="AD18" s="51">
        <v>0.4</v>
      </c>
      <c r="AE18" s="52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  <c r="AR18"/>
    </row>
    <row r="19" spans="2:44" ht="15.95" customHeight="1">
      <c r="B19" s="293"/>
      <c r="C19" s="62"/>
      <c r="D19" s="47" t="s">
        <v>23</v>
      </c>
      <c r="E19" s="99">
        <v>2</v>
      </c>
      <c r="F19" s="99">
        <v>2</v>
      </c>
      <c r="G19" s="88">
        <v>15</v>
      </c>
      <c r="H19" s="171">
        <v>120</v>
      </c>
      <c r="I19" s="411">
        <v>124</v>
      </c>
      <c r="J19" s="240">
        <v>59</v>
      </c>
      <c r="K19" s="411">
        <v>2</v>
      </c>
      <c r="L19" s="411">
        <v>7</v>
      </c>
      <c r="M19" s="383">
        <v>120</v>
      </c>
      <c r="N19" s="383">
        <v>2</v>
      </c>
      <c r="O19" s="383">
        <v>8</v>
      </c>
      <c r="P19" s="141">
        <v>93</v>
      </c>
      <c r="Q19" s="141">
        <v>55</v>
      </c>
      <c r="R19" s="58">
        <v>2</v>
      </c>
      <c r="S19" s="58">
        <v>8</v>
      </c>
      <c r="T19" s="140" t="s">
        <v>108</v>
      </c>
      <c r="U19" s="140" t="s">
        <v>116</v>
      </c>
      <c r="V19" s="49">
        <f>X19+Z19+AB19+AD19</f>
        <v>2</v>
      </c>
      <c r="W19" s="50">
        <f>+Y19+AA19+AC19+AE19</f>
        <v>8</v>
      </c>
      <c r="X19" s="51">
        <v>1</v>
      </c>
      <c r="Y19" s="213">
        <v>4</v>
      </c>
      <c r="Z19" s="214">
        <v>0.34</v>
      </c>
      <c r="AA19" s="213">
        <v>2</v>
      </c>
      <c r="AB19" s="51">
        <v>0.33</v>
      </c>
      <c r="AC19" s="52">
        <v>1</v>
      </c>
      <c r="AD19" s="51">
        <v>0.33</v>
      </c>
      <c r="AE19" s="52">
        <v>1</v>
      </c>
      <c r="AF19" s="215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  <c r="AR19"/>
    </row>
    <row r="20" spans="2:44" ht="15.95" customHeight="1">
      <c r="B20" s="290"/>
      <c r="C20" s="47"/>
      <c r="D20" s="47" t="s">
        <v>22</v>
      </c>
      <c r="E20" s="99">
        <v>3.5</v>
      </c>
      <c r="F20" s="99">
        <v>0.5</v>
      </c>
      <c r="G20" s="88"/>
      <c r="H20" s="172">
        <v>80</v>
      </c>
      <c r="I20" s="409">
        <v>68</v>
      </c>
      <c r="J20" s="242">
        <v>32</v>
      </c>
      <c r="K20" s="409">
        <v>2</v>
      </c>
      <c r="L20" s="409">
        <v>4</v>
      </c>
      <c r="M20" s="385">
        <v>80</v>
      </c>
      <c r="N20" s="385">
        <v>2</v>
      </c>
      <c r="O20" s="385">
        <v>4</v>
      </c>
      <c r="P20" s="94">
        <v>55</v>
      </c>
      <c r="Q20" s="94">
        <v>28</v>
      </c>
      <c r="R20" s="75">
        <v>2</v>
      </c>
      <c r="S20" s="75">
        <v>4</v>
      </c>
      <c r="T20" s="142" t="s">
        <v>108</v>
      </c>
      <c r="U20" s="142" t="s">
        <v>107</v>
      </c>
      <c r="V20" s="63">
        <f t="shared" ref="V20:V21" si="6">Z20+AB20+AD20</f>
        <v>2</v>
      </c>
      <c r="W20" s="64">
        <f t="shared" ref="W20:W21" si="7">AA20+AC20+AE20</f>
        <v>4</v>
      </c>
      <c r="X20" s="65"/>
      <c r="Y20" s="66"/>
      <c r="Z20" s="67">
        <v>1</v>
      </c>
      <c r="AA20" s="68">
        <v>2</v>
      </c>
      <c r="AB20" s="67">
        <v>0.5</v>
      </c>
      <c r="AC20" s="68">
        <v>1</v>
      </c>
      <c r="AD20" s="67">
        <v>0.5</v>
      </c>
      <c r="AE20" s="68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  <c r="AR20"/>
    </row>
    <row r="21" spans="2:44" ht="15.95" customHeight="1">
      <c r="B21" s="290"/>
      <c r="C21" s="47"/>
      <c r="D21" s="47" t="s">
        <v>21</v>
      </c>
      <c r="E21" s="99">
        <v>3.5</v>
      </c>
      <c r="F21" s="99">
        <v>0.5</v>
      </c>
      <c r="G21" s="88"/>
      <c r="H21" s="172">
        <v>60</v>
      </c>
      <c r="I21" s="409">
        <v>46</v>
      </c>
      <c r="J21" s="242">
        <v>13</v>
      </c>
      <c r="K21" s="409">
        <v>1</v>
      </c>
      <c r="L21" s="409">
        <v>3</v>
      </c>
      <c r="M21" s="385">
        <v>60</v>
      </c>
      <c r="N21" s="385">
        <v>1</v>
      </c>
      <c r="O21" s="385">
        <v>3</v>
      </c>
      <c r="P21" s="94">
        <v>45</v>
      </c>
      <c r="Q21" s="94">
        <v>16</v>
      </c>
      <c r="R21" s="75">
        <v>1</v>
      </c>
      <c r="S21" s="75">
        <v>3</v>
      </c>
      <c r="T21" s="142"/>
      <c r="U21" s="142" t="s">
        <v>107</v>
      </c>
      <c r="V21" s="63">
        <f t="shared" si="6"/>
        <v>1</v>
      </c>
      <c r="W21" s="64">
        <f t="shared" si="7"/>
        <v>3</v>
      </c>
      <c r="X21" s="65"/>
      <c r="Y21" s="66"/>
      <c r="Z21" s="67">
        <v>0.34</v>
      </c>
      <c r="AA21" s="68">
        <v>1</v>
      </c>
      <c r="AB21" s="67">
        <v>0.33</v>
      </c>
      <c r="AC21" s="68">
        <v>1</v>
      </c>
      <c r="AD21" s="67">
        <v>0.33</v>
      </c>
      <c r="AE21" s="68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  <c r="AR21"/>
    </row>
    <row r="22" spans="2:44" ht="15.95" customHeight="1">
      <c r="B22" s="290"/>
      <c r="C22" s="47"/>
      <c r="D22" s="47" t="s">
        <v>24</v>
      </c>
      <c r="E22" s="99">
        <v>3</v>
      </c>
      <c r="F22" s="99">
        <v>1</v>
      </c>
      <c r="G22" s="88"/>
      <c r="H22" s="173">
        <v>40</v>
      </c>
      <c r="I22" s="412">
        <v>32</v>
      </c>
      <c r="J22" s="243">
        <v>11</v>
      </c>
      <c r="K22" s="412">
        <v>1</v>
      </c>
      <c r="L22" s="412">
        <v>2</v>
      </c>
      <c r="M22" s="386">
        <v>40</v>
      </c>
      <c r="N22" s="386">
        <v>1</v>
      </c>
      <c r="O22" s="386">
        <v>2</v>
      </c>
      <c r="P22" s="144">
        <v>25</v>
      </c>
      <c r="Q22" s="144">
        <v>8</v>
      </c>
      <c r="R22" s="83">
        <v>1</v>
      </c>
      <c r="S22" s="83">
        <v>2</v>
      </c>
      <c r="T22" s="143"/>
      <c r="U22" s="143" t="s">
        <v>116</v>
      </c>
      <c r="V22" s="69"/>
      <c r="W22" s="70"/>
      <c r="X22" s="71">
        <v>1</v>
      </c>
      <c r="Y22" s="72">
        <v>2</v>
      </c>
      <c r="Z22" s="73"/>
      <c r="AA22" s="74"/>
      <c r="AB22" s="73"/>
      <c r="AC22" s="74"/>
      <c r="AD22" s="73"/>
      <c r="AE22" s="74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  <c r="AR22"/>
    </row>
    <row r="23" spans="2:44" ht="15.95" customHeight="1">
      <c r="B23" s="290"/>
      <c r="C23" s="47"/>
      <c r="D23" s="47" t="s">
        <v>25</v>
      </c>
      <c r="E23" s="99">
        <v>3</v>
      </c>
      <c r="F23" s="99">
        <v>1</v>
      </c>
      <c r="G23" s="88"/>
      <c r="H23" s="173">
        <v>0</v>
      </c>
      <c r="I23" s="412">
        <v>0</v>
      </c>
      <c r="J23" s="243">
        <v>0</v>
      </c>
      <c r="K23" s="412">
        <v>0</v>
      </c>
      <c r="L23" s="412">
        <v>0</v>
      </c>
      <c r="M23" s="386">
        <v>0</v>
      </c>
      <c r="N23" s="386">
        <v>0</v>
      </c>
      <c r="O23" s="386">
        <v>0</v>
      </c>
      <c r="P23" s="144">
        <v>0</v>
      </c>
      <c r="Q23" s="144">
        <v>0</v>
      </c>
      <c r="R23" s="83">
        <v>0</v>
      </c>
      <c r="S23" s="83">
        <v>0</v>
      </c>
      <c r="T23" s="143"/>
      <c r="U23" s="143" t="s">
        <v>116</v>
      </c>
      <c r="V23" s="69"/>
      <c r="W23" s="70"/>
      <c r="X23" s="71">
        <v>0</v>
      </c>
      <c r="Y23" s="72">
        <v>0</v>
      </c>
      <c r="Z23" s="73"/>
      <c r="AA23" s="74"/>
      <c r="AB23" s="73"/>
      <c r="AC23" s="74"/>
      <c r="AD23" s="73"/>
      <c r="AE23" s="74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  <c r="AR23"/>
    </row>
    <row r="24" spans="2:44" ht="15.95" customHeight="1">
      <c r="B24" s="291"/>
      <c r="C24" s="53"/>
      <c r="D24" s="54"/>
      <c r="E24" s="197"/>
      <c r="F24" s="197"/>
      <c r="G24" s="163"/>
      <c r="H24" s="54"/>
      <c r="I24" s="284"/>
      <c r="J24" s="241"/>
      <c r="K24" s="284"/>
      <c r="L24" s="284"/>
      <c r="M24" s="384"/>
      <c r="N24" s="384"/>
      <c r="O24" s="384"/>
      <c r="P24" s="435"/>
      <c r="Q24" s="435"/>
      <c r="R24" s="451"/>
      <c r="S24" s="451"/>
      <c r="T24" s="305"/>
      <c r="U24" s="305"/>
      <c r="V24" s="55"/>
      <c r="W24" s="55"/>
      <c r="X24" s="54"/>
      <c r="Y24" s="54"/>
      <c r="Z24" s="54"/>
      <c r="AA24" s="54"/>
      <c r="AB24" s="54"/>
      <c r="AC24" s="54"/>
      <c r="AD24" s="54"/>
      <c r="AE24" s="320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  <c r="AR24"/>
    </row>
    <row r="25" spans="2:44" s="33" customFormat="1" ht="15.95" customHeight="1">
      <c r="B25" s="292">
        <v>2</v>
      </c>
      <c r="C25" s="57">
        <v>2</v>
      </c>
      <c r="D25" s="57" t="s">
        <v>20</v>
      </c>
      <c r="E25" s="77">
        <v>3.5</v>
      </c>
      <c r="F25" s="77">
        <v>0.5</v>
      </c>
      <c r="G25" s="88"/>
      <c r="H25" s="171">
        <v>220</v>
      </c>
      <c r="I25" s="411">
        <v>200</v>
      </c>
      <c r="J25" s="240">
        <v>27</v>
      </c>
      <c r="K25" s="411">
        <v>5</v>
      </c>
      <c r="L25" s="411">
        <v>11</v>
      </c>
      <c r="M25" s="383">
        <v>220</v>
      </c>
      <c r="N25" s="383">
        <v>5</v>
      </c>
      <c r="O25" s="383">
        <v>11</v>
      </c>
      <c r="P25" s="141"/>
      <c r="Q25" s="141"/>
      <c r="R25" s="58"/>
      <c r="S25" s="58"/>
      <c r="T25" s="141" t="s">
        <v>120</v>
      </c>
      <c r="U25" s="141" t="s">
        <v>121</v>
      </c>
      <c r="V25" s="58">
        <f>X25+Z25+AB25+AD25</f>
        <v>5</v>
      </c>
      <c r="W25" s="59">
        <f>+Y25+AA25+AC25+AE25</f>
        <v>11</v>
      </c>
      <c r="X25" s="60">
        <v>2</v>
      </c>
      <c r="Y25" s="61">
        <v>4</v>
      </c>
      <c r="Z25" s="60">
        <v>1</v>
      </c>
      <c r="AA25" s="61">
        <v>3</v>
      </c>
      <c r="AB25" s="60">
        <v>1</v>
      </c>
      <c r="AC25" s="61">
        <v>2</v>
      </c>
      <c r="AD25" s="60">
        <v>1</v>
      </c>
      <c r="AE25" s="61">
        <v>2</v>
      </c>
      <c r="AF25" s="34"/>
      <c r="AG25" s="34"/>
      <c r="AH25" s="34"/>
      <c r="AI25" s="34"/>
      <c r="AJ25" s="34"/>
      <c r="AK25" s="17"/>
      <c r="AL25" s="34"/>
      <c r="AM25" s="34"/>
      <c r="AN25" s="34"/>
      <c r="AO25" s="34"/>
      <c r="AP25" s="35"/>
      <c r="AQ25" s="31"/>
    </row>
    <row r="26" spans="2:44" s="33" customFormat="1" ht="15.95" customHeight="1">
      <c r="B26" s="292"/>
      <c r="C26" s="57"/>
      <c r="D26" s="57" t="s">
        <v>19</v>
      </c>
      <c r="E26" s="77">
        <v>2</v>
      </c>
      <c r="F26" s="77">
        <v>2</v>
      </c>
      <c r="G26" s="88"/>
      <c r="H26" s="171">
        <v>200</v>
      </c>
      <c r="I26" s="411">
        <v>181</v>
      </c>
      <c r="J26" s="240">
        <v>15</v>
      </c>
      <c r="K26" s="411">
        <v>4</v>
      </c>
      <c r="L26" s="411">
        <v>9</v>
      </c>
      <c r="M26" s="383">
        <v>200</v>
      </c>
      <c r="N26" s="383">
        <v>4</v>
      </c>
      <c r="O26" s="383">
        <v>10</v>
      </c>
      <c r="P26" s="141"/>
      <c r="Q26" s="141"/>
      <c r="R26" s="58"/>
      <c r="S26" s="58"/>
      <c r="T26" s="141" t="s">
        <v>120</v>
      </c>
      <c r="U26" s="141" t="s">
        <v>164</v>
      </c>
      <c r="V26" s="58">
        <f>X26+Z26+AB26+AD26</f>
        <v>4</v>
      </c>
      <c r="W26" s="59">
        <f>+Y26+AA26+AC26+AE26</f>
        <v>10</v>
      </c>
      <c r="X26" s="157">
        <v>1</v>
      </c>
      <c r="Y26" s="61">
        <v>3</v>
      </c>
      <c r="Z26" s="60">
        <v>1</v>
      </c>
      <c r="AA26" s="61">
        <v>3</v>
      </c>
      <c r="AB26" s="60">
        <v>1</v>
      </c>
      <c r="AC26" s="61">
        <v>2</v>
      </c>
      <c r="AD26" s="60">
        <v>1</v>
      </c>
      <c r="AE26" s="61">
        <v>2</v>
      </c>
      <c r="AF26" s="34"/>
      <c r="AG26" s="34"/>
      <c r="AH26" s="34"/>
      <c r="AI26" s="34"/>
      <c r="AJ26" s="34"/>
      <c r="AK26" s="17"/>
      <c r="AL26" s="34"/>
      <c r="AM26" s="34"/>
      <c r="AN26" s="34"/>
      <c r="AO26" s="34"/>
      <c r="AP26" s="35"/>
      <c r="AQ26" s="31"/>
    </row>
    <row r="27" spans="2:44" s="33" customFormat="1" ht="15.95" customHeight="1">
      <c r="B27" s="292"/>
      <c r="C27" s="57"/>
      <c r="D27" s="57" t="s">
        <v>23</v>
      </c>
      <c r="E27" s="77">
        <v>2</v>
      </c>
      <c r="F27" s="77">
        <v>2</v>
      </c>
      <c r="G27" s="88">
        <v>15</v>
      </c>
      <c r="H27" s="171">
        <v>270</v>
      </c>
      <c r="I27" s="411">
        <v>232</v>
      </c>
      <c r="J27" s="240">
        <v>40</v>
      </c>
      <c r="K27" s="411">
        <v>5</v>
      </c>
      <c r="L27" s="411">
        <v>18</v>
      </c>
      <c r="M27" s="383">
        <v>245</v>
      </c>
      <c r="N27" s="383">
        <v>5</v>
      </c>
      <c r="O27" s="383">
        <v>16</v>
      </c>
      <c r="P27" s="141"/>
      <c r="Q27" s="141"/>
      <c r="R27" s="58"/>
      <c r="S27" s="58"/>
      <c r="T27" s="141" t="s">
        <v>120</v>
      </c>
      <c r="U27" s="141" t="s">
        <v>121</v>
      </c>
      <c r="V27" s="58">
        <f>X27+Z27+AB27+AD27</f>
        <v>5</v>
      </c>
      <c r="W27" s="59">
        <f>+Y27+AA27+AC27+AE27</f>
        <v>16</v>
      </c>
      <c r="X27" s="60">
        <v>2</v>
      </c>
      <c r="Y27" s="61">
        <v>6</v>
      </c>
      <c r="Z27" s="60">
        <v>1.5</v>
      </c>
      <c r="AA27" s="61">
        <v>6</v>
      </c>
      <c r="AB27" s="60">
        <v>0.75</v>
      </c>
      <c r="AC27" s="61">
        <v>2</v>
      </c>
      <c r="AD27" s="60">
        <v>0.75</v>
      </c>
      <c r="AE27" s="61">
        <v>2</v>
      </c>
      <c r="AF27" s="34"/>
      <c r="AG27" s="34"/>
      <c r="AH27" s="34"/>
      <c r="AI27" s="34"/>
      <c r="AJ27" s="34"/>
      <c r="AK27" s="17"/>
      <c r="AL27" s="34"/>
      <c r="AM27" s="34"/>
      <c r="AN27" s="34"/>
      <c r="AO27" s="34"/>
      <c r="AP27" s="35"/>
      <c r="AQ27" s="31"/>
    </row>
    <row r="28" spans="2:44" s="33" customFormat="1" ht="15.95" customHeight="1">
      <c r="B28" s="292"/>
      <c r="C28" s="57"/>
      <c r="D28" s="57" t="s">
        <v>22</v>
      </c>
      <c r="E28" s="77">
        <v>3.5</v>
      </c>
      <c r="F28" s="77">
        <v>0.5</v>
      </c>
      <c r="G28" s="88"/>
      <c r="H28" s="172">
        <v>140</v>
      </c>
      <c r="I28" s="409">
        <v>118</v>
      </c>
      <c r="J28" s="242">
        <v>19</v>
      </c>
      <c r="K28" s="409">
        <v>3</v>
      </c>
      <c r="L28" s="409">
        <v>7</v>
      </c>
      <c r="M28" s="385">
        <v>120</v>
      </c>
      <c r="N28" s="385">
        <v>3</v>
      </c>
      <c r="O28" s="385">
        <v>6</v>
      </c>
      <c r="P28" s="94"/>
      <c r="Q28" s="94"/>
      <c r="R28" s="75"/>
      <c r="S28" s="75"/>
      <c r="T28" s="94" t="s">
        <v>112</v>
      </c>
      <c r="U28" s="94" t="s">
        <v>113</v>
      </c>
      <c r="V28" s="75">
        <f t="shared" ref="V28:V29" si="8">Z28+AB28+AD28</f>
        <v>3</v>
      </c>
      <c r="W28" s="76">
        <f t="shared" ref="W28:W29" si="9">AA28+AC28+AE28</f>
        <v>6</v>
      </c>
      <c r="X28" s="77"/>
      <c r="Y28" s="216"/>
      <c r="Z28" s="79">
        <v>1.5</v>
      </c>
      <c r="AA28" s="80">
        <v>4</v>
      </c>
      <c r="AB28" s="79">
        <v>0.75</v>
      </c>
      <c r="AC28" s="80">
        <v>1</v>
      </c>
      <c r="AD28" s="79">
        <v>0.75</v>
      </c>
      <c r="AE28" s="80">
        <v>1</v>
      </c>
      <c r="AF28" s="34"/>
      <c r="AG28" s="34"/>
      <c r="AH28" s="34"/>
      <c r="AI28" s="34"/>
      <c r="AJ28" s="34"/>
      <c r="AK28" s="17"/>
      <c r="AL28" s="34"/>
      <c r="AM28" s="34"/>
      <c r="AN28" s="34"/>
      <c r="AO28" s="34"/>
      <c r="AP28" s="35"/>
      <c r="AQ28" s="31"/>
    </row>
    <row r="29" spans="2:44" s="33" customFormat="1" ht="15.95" customHeight="1">
      <c r="B29" s="292"/>
      <c r="C29" s="57"/>
      <c r="D29" s="57" t="s">
        <v>21</v>
      </c>
      <c r="E29" s="77">
        <v>3.5</v>
      </c>
      <c r="F29" s="77">
        <v>0.5</v>
      </c>
      <c r="G29" s="88"/>
      <c r="H29" s="172">
        <v>160</v>
      </c>
      <c r="I29" s="409">
        <v>105</v>
      </c>
      <c r="J29" s="242">
        <v>6</v>
      </c>
      <c r="K29" s="409">
        <v>3</v>
      </c>
      <c r="L29" s="409">
        <v>7</v>
      </c>
      <c r="M29" s="385">
        <v>120</v>
      </c>
      <c r="N29" s="385">
        <v>3</v>
      </c>
      <c r="O29" s="385">
        <v>6</v>
      </c>
      <c r="P29" s="94"/>
      <c r="Q29" s="94"/>
      <c r="R29" s="75"/>
      <c r="S29" s="75"/>
      <c r="T29" s="94" t="s">
        <v>112</v>
      </c>
      <c r="U29" s="94" t="s">
        <v>113</v>
      </c>
      <c r="V29" s="75">
        <f t="shared" si="8"/>
        <v>3</v>
      </c>
      <c r="W29" s="76">
        <f t="shared" si="9"/>
        <v>6</v>
      </c>
      <c r="X29" s="77"/>
      <c r="Y29" s="78"/>
      <c r="Z29" s="79">
        <v>1.5</v>
      </c>
      <c r="AA29" s="80">
        <v>4</v>
      </c>
      <c r="AB29" s="79">
        <v>0.75</v>
      </c>
      <c r="AC29" s="80">
        <v>1</v>
      </c>
      <c r="AD29" s="79">
        <v>0.75</v>
      </c>
      <c r="AE29" s="80">
        <v>1</v>
      </c>
      <c r="AF29" s="34"/>
      <c r="AG29" s="34"/>
      <c r="AH29" s="34"/>
      <c r="AI29" s="34"/>
      <c r="AJ29" s="34"/>
      <c r="AK29" s="17"/>
      <c r="AL29" s="34"/>
      <c r="AM29" s="34"/>
      <c r="AN29" s="34"/>
      <c r="AO29" s="34"/>
      <c r="AP29" s="35"/>
      <c r="AQ29" s="31"/>
    </row>
    <row r="30" spans="2:44" s="33" customFormat="1" ht="15.95" customHeight="1">
      <c r="B30" s="292"/>
      <c r="C30" s="57"/>
      <c r="D30" s="57" t="s">
        <v>24</v>
      </c>
      <c r="E30" s="77">
        <v>3</v>
      </c>
      <c r="F30" s="77">
        <v>1</v>
      </c>
      <c r="G30" s="88"/>
      <c r="H30" s="173">
        <v>100</v>
      </c>
      <c r="I30" s="412">
        <v>108</v>
      </c>
      <c r="J30" s="243">
        <v>15</v>
      </c>
      <c r="K30" s="412">
        <v>2</v>
      </c>
      <c r="L30" s="412">
        <v>6</v>
      </c>
      <c r="M30" s="386">
        <v>120</v>
      </c>
      <c r="N30" s="386">
        <v>2</v>
      </c>
      <c r="O30" s="386">
        <v>6</v>
      </c>
      <c r="P30" s="144"/>
      <c r="Q30" s="144"/>
      <c r="R30" s="83"/>
      <c r="S30" s="83"/>
      <c r="T30" s="144" t="s">
        <v>114</v>
      </c>
      <c r="U30" s="144" t="s">
        <v>115</v>
      </c>
      <c r="V30" s="81"/>
      <c r="W30" s="82"/>
      <c r="X30" s="83">
        <v>2</v>
      </c>
      <c r="Y30" s="84">
        <v>6</v>
      </c>
      <c r="Z30" s="81"/>
      <c r="AA30" s="82"/>
      <c r="AB30" s="81"/>
      <c r="AC30" s="82"/>
      <c r="AD30" s="81"/>
      <c r="AE30" s="82"/>
      <c r="AF30" s="34"/>
      <c r="AG30" s="34"/>
      <c r="AH30" s="34"/>
      <c r="AI30" s="34"/>
      <c r="AJ30" s="34"/>
      <c r="AK30" s="17"/>
      <c r="AL30" s="34"/>
      <c r="AM30" s="34"/>
      <c r="AN30" s="34"/>
      <c r="AO30" s="34"/>
      <c r="AP30" s="35"/>
      <c r="AQ30" s="31"/>
    </row>
    <row r="31" spans="2:44" s="33" customFormat="1" ht="15.95" customHeight="1">
      <c r="B31" s="292"/>
      <c r="C31" s="57"/>
      <c r="D31" s="57" t="s">
        <v>25</v>
      </c>
      <c r="E31" s="77">
        <v>3</v>
      </c>
      <c r="F31" s="77">
        <v>1</v>
      </c>
      <c r="G31" s="88"/>
      <c r="H31" s="173">
        <v>100</v>
      </c>
      <c r="I31" s="412">
        <v>108</v>
      </c>
      <c r="J31" s="243">
        <v>1</v>
      </c>
      <c r="K31" s="412">
        <v>2</v>
      </c>
      <c r="L31" s="412">
        <v>5</v>
      </c>
      <c r="M31" s="386">
        <v>120</v>
      </c>
      <c r="N31" s="386">
        <v>2</v>
      </c>
      <c r="O31" s="386">
        <v>6</v>
      </c>
      <c r="P31" s="144"/>
      <c r="Q31" s="144"/>
      <c r="R31" s="83"/>
      <c r="S31" s="83"/>
      <c r="T31" s="144" t="s">
        <v>114</v>
      </c>
      <c r="U31" s="144" t="s">
        <v>115</v>
      </c>
      <c r="V31" s="81"/>
      <c r="W31" s="82"/>
      <c r="X31" s="83">
        <v>2</v>
      </c>
      <c r="Y31" s="84">
        <v>6</v>
      </c>
      <c r="Z31" s="81"/>
      <c r="AA31" s="82"/>
      <c r="AB31" s="81"/>
      <c r="AC31" s="82"/>
      <c r="AD31" s="81"/>
      <c r="AE31" s="82"/>
      <c r="AF31" s="34"/>
      <c r="AG31" s="34"/>
      <c r="AH31" s="34"/>
      <c r="AI31" s="34"/>
      <c r="AJ31" s="34"/>
      <c r="AK31" s="17"/>
      <c r="AL31" s="34"/>
      <c r="AM31" s="34"/>
      <c r="AN31" s="34"/>
      <c r="AO31" s="34"/>
      <c r="AP31" s="35"/>
      <c r="AQ31" s="31"/>
    </row>
    <row r="32" spans="2:44" ht="15.95" customHeight="1">
      <c r="B32" s="291"/>
      <c r="C32" s="53"/>
      <c r="D32" s="54"/>
      <c r="E32" s="197"/>
      <c r="F32" s="197"/>
      <c r="G32" s="163"/>
      <c r="H32" s="54"/>
      <c r="I32" s="284"/>
      <c r="J32" s="241"/>
      <c r="K32" s="284"/>
      <c r="L32" s="284"/>
      <c r="M32" s="384"/>
      <c r="N32" s="384"/>
      <c r="O32" s="384"/>
      <c r="P32" s="435"/>
      <c r="Q32" s="435"/>
      <c r="R32" s="451"/>
      <c r="S32" s="451"/>
      <c r="T32" s="305"/>
      <c r="U32" s="305"/>
      <c r="V32" s="55"/>
      <c r="W32" s="55"/>
      <c r="X32" s="54"/>
      <c r="Y32" s="54"/>
      <c r="Z32" s="54"/>
      <c r="AA32" s="54"/>
      <c r="AB32" s="54"/>
      <c r="AC32" s="54"/>
      <c r="AD32" s="54"/>
      <c r="AE32" s="320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  <c r="AR32"/>
    </row>
    <row r="33" spans="2:44" ht="15.95" customHeight="1">
      <c r="B33" s="290">
        <v>3</v>
      </c>
      <c r="C33" s="47">
        <v>1</v>
      </c>
      <c r="D33" s="47" t="s">
        <v>26</v>
      </c>
      <c r="E33" s="99">
        <v>3</v>
      </c>
      <c r="F33" s="99">
        <v>1</v>
      </c>
      <c r="G33" s="88"/>
      <c r="H33" s="171">
        <v>280</v>
      </c>
      <c r="I33" s="411">
        <v>177</v>
      </c>
      <c r="J33" s="240">
        <v>24</v>
      </c>
      <c r="K33" s="411">
        <v>5</v>
      </c>
      <c r="L33" s="411">
        <v>14</v>
      </c>
      <c r="M33" s="383">
        <v>220</v>
      </c>
      <c r="N33" s="383">
        <v>5</v>
      </c>
      <c r="O33" s="383">
        <v>11</v>
      </c>
      <c r="P33" s="141">
        <v>217</v>
      </c>
      <c r="Q33" s="141">
        <v>37</v>
      </c>
      <c r="R33" s="287">
        <v>6</v>
      </c>
      <c r="S33" s="287" t="s">
        <v>280</v>
      </c>
      <c r="T33" s="140" t="s">
        <v>110</v>
      </c>
      <c r="U33" s="140" t="s">
        <v>117</v>
      </c>
      <c r="V33" s="49">
        <f>X33+Z33+AB33+AD33</f>
        <v>5</v>
      </c>
      <c r="W33" s="50">
        <f>Y33+AA33+AC33+AE33</f>
        <v>11</v>
      </c>
      <c r="X33" s="51">
        <v>2</v>
      </c>
      <c r="Y33" s="52">
        <v>4</v>
      </c>
      <c r="Z33" s="51">
        <v>1.5</v>
      </c>
      <c r="AA33" s="52">
        <v>3</v>
      </c>
      <c r="AB33" s="51">
        <v>0.75</v>
      </c>
      <c r="AC33" s="52">
        <v>2</v>
      </c>
      <c r="AD33" s="51">
        <v>0.75</v>
      </c>
      <c r="AE33" s="52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  <c r="AR33"/>
    </row>
    <row r="34" spans="2:44" ht="15.95" customHeight="1">
      <c r="B34" s="290"/>
      <c r="C34" s="47"/>
      <c r="D34" s="47" t="s">
        <v>28</v>
      </c>
      <c r="E34" s="99">
        <v>3</v>
      </c>
      <c r="F34" s="99">
        <v>1</v>
      </c>
      <c r="G34" s="88">
        <v>12</v>
      </c>
      <c r="H34" s="174">
        <v>144</v>
      </c>
      <c r="I34" s="413">
        <v>105</v>
      </c>
      <c r="J34" s="244">
        <v>23</v>
      </c>
      <c r="K34" s="413">
        <v>3</v>
      </c>
      <c r="L34" s="413">
        <v>9</v>
      </c>
      <c r="M34" s="387">
        <v>120</v>
      </c>
      <c r="N34" s="387">
        <v>3</v>
      </c>
      <c r="O34" s="387">
        <v>10</v>
      </c>
      <c r="P34" s="436">
        <v>95</v>
      </c>
      <c r="Q34" s="436">
        <v>20</v>
      </c>
      <c r="R34" s="452">
        <v>3</v>
      </c>
      <c r="S34" s="452">
        <v>10</v>
      </c>
      <c r="T34" s="145" t="s">
        <v>109</v>
      </c>
      <c r="U34" s="145" t="s">
        <v>111</v>
      </c>
      <c r="V34" s="113">
        <f t="shared" ref="V34:V35" si="10">X34+Z34+AB34+AD34</f>
        <v>3</v>
      </c>
      <c r="W34" s="114">
        <v>10</v>
      </c>
      <c r="X34" s="85"/>
      <c r="Y34" s="86"/>
      <c r="Z34" s="111">
        <v>1.8</v>
      </c>
      <c r="AA34" s="158">
        <v>6</v>
      </c>
      <c r="AB34" s="111">
        <v>0.6</v>
      </c>
      <c r="AC34" s="112">
        <v>2</v>
      </c>
      <c r="AD34" s="111">
        <v>0.6</v>
      </c>
      <c r="AE34" s="112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  <c r="AR34"/>
    </row>
    <row r="35" spans="2:44" ht="15.95" customHeight="1">
      <c r="B35" s="290"/>
      <c r="C35" s="47"/>
      <c r="D35" s="47" t="s">
        <v>37</v>
      </c>
      <c r="E35" s="99">
        <v>3.5</v>
      </c>
      <c r="F35" s="99">
        <v>0.5</v>
      </c>
      <c r="G35" s="88">
        <v>15</v>
      </c>
      <c r="H35" s="174">
        <v>180</v>
      </c>
      <c r="I35" s="413">
        <v>128</v>
      </c>
      <c r="J35" s="244">
        <v>23</v>
      </c>
      <c r="K35" s="413">
        <v>3</v>
      </c>
      <c r="L35" s="413">
        <v>12</v>
      </c>
      <c r="M35" s="387">
        <v>150</v>
      </c>
      <c r="N35" s="387">
        <v>3</v>
      </c>
      <c r="O35" s="387">
        <v>10</v>
      </c>
      <c r="P35" s="436">
        <v>141</v>
      </c>
      <c r="Q35" s="436">
        <v>20</v>
      </c>
      <c r="R35" s="452">
        <v>3</v>
      </c>
      <c r="S35" s="452">
        <v>10</v>
      </c>
      <c r="T35" s="145" t="s">
        <v>109</v>
      </c>
      <c r="U35" s="145" t="s">
        <v>111</v>
      </c>
      <c r="V35" s="113">
        <f t="shared" si="10"/>
        <v>3</v>
      </c>
      <c r="W35" s="114">
        <f t="shared" ref="W35:W36" si="11">Y35+AA35+AC35+AE35</f>
        <v>10</v>
      </c>
      <c r="X35" s="85"/>
      <c r="Y35" s="86"/>
      <c r="Z35" s="111">
        <v>1.8</v>
      </c>
      <c r="AA35" s="112">
        <v>6</v>
      </c>
      <c r="AB35" s="111">
        <v>0.6</v>
      </c>
      <c r="AC35" s="112">
        <v>2</v>
      </c>
      <c r="AD35" s="111">
        <v>0.6</v>
      </c>
      <c r="AE35" s="112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  <c r="AR35"/>
    </row>
    <row r="36" spans="2:44" ht="15.95" customHeight="1">
      <c r="B36" s="290"/>
      <c r="C36" s="47"/>
      <c r="D36" s="47" t="s">
        <v>94</v>
      </c>
      <c r="E36" s="99">
        <v>3.5</v>
      </c>
      <c r="F36" s="99">
        <v>0.5</v>
      </c>
      <c r="G36" s="88">
        <v>15</v>
      </c>
      <c r="H36" s="174">
        <v>150</v>
      </c>
      <c r="I36" s="413">
        <v>112</v>
      </c>
      <c r="J36" s="244">
        <v>15</v>
      </c>
      <c r="K36" s="413">
        <v>3</v>
      </c>
      <c r="L36" s="413">
        <v>10</v>
      </c>
      <c r="M36" s="387">
        <v>120</v>
      </c>
      <c r="N36" s="387">
        <v>3</v>
      </c>
      <c r="O36" s="387">
        <v>8</v>
      </c>
      <c r="P36" s="436">
        <f>117+12</f>
        <v>129</v>
      </c>
      <c r="Q36" s="436">
        <f>14+8</f>
        <v>22</v>
      </c>
      <c r="R36" s="452">
        <v>3</v>
      </c>
      <c r="S36" s="452">
        <v>8</v>
      </c>
      <c r="T36" s="145" t="s">
        <v>109</v>
      </c>
      <c r="U36" s="145" t="s">
        <v>111</v>
      </c>
      <c r="V36" s="113">
        <f t="shared" ref="V36:V37" si="12">X36+Z36+AB36+AD36</f>
        <v>3</v>
      </c>
      <c r="W36" s="114">
        <f t="shared" si="11"/>
        <v>8</v>
      </c>
      <c r="X36" s="69"/>
      <c r="Y36" s="70"/>
      <c r="Z36" s="217">
        <v>1.8</v>
      </c>
      <c r="AA36" s="218">
        <v>4</v>
      </c>
      <c r="AB36" s="217">
        <v>0.6</v>
      </c>
      <c r="AC36" s="218">
        <v>2</v>
      </c>
      <c r="AD36" s="217">
        <v>0.6</v>
      </c>
      <c r="AE36" s="218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  <c r="AR36"/>
    </row>
    <row r="37" spans="2:44" ht="15.95" customHeight="1">
      <c r="B37" s="290"/>
      <c r="C37" s="46"/>
      <c r="D37" s="46" t="s">
        <v>27</v>
      </c>
      <c r="E37" s="181">
        <v>2.5</v>
      </c>
      <c r="F37" s="181">
        <v>1.5</v>
      </c>
      <c r="G37" s="88">
        <v>30</v>
      </c>
      <c r="H37" s="174">
        <v>120</v>
      </c>
      <c r="I37" s="413">
        <v>59</v>
      </c>
      <c r="J37" s="244">
        <v>0</v>
      </c>
      <c r="K37" s="413">
        <v>2</v>
      </c>
      <c r="L37" s="413">
        <v>4</v>
      </c>
      <c r="M37" s="387">
        <v>120</v>
      </c>
      <c r="N37" s="387">
        <v>2</v>
      </c>
      <c r="O37" s="387">
        <v>4</v>
      </c>
      <c r="P37" s="436">
        <v>72</v>
      </c>
      <c r="Q37" s="436">
        <v>4</v>
      </c>
      <c r="R37" s="452">
        <v>2</v>
      </c>
      <c r="S37" s="452">
        <v>4</v>
      </c>
      <c r="T37" s="145" t="s">
        <v>163</v>
      </c>
      <c r="U37" s="145" t="s">
        <v>111</v>
      </c>
      <c r="V37" s="113">
        <f t="shared" si="12"/>
        <v>2</v>
      </c>
      <c r="W37" s="114">
        <f t="shared" ref="W37" si="13">Y37+AA37+AC37+AE37</f>
        <v>4</v>
      </c>
      <c r="X37" s="69"/>
      <c r="Y37" s="70"/>
      <c r="Z37" s="145">
        <v>1</v>
      </c>
      <c r="AA37" s="158">
        <v>2</v>
      </c>
      <c r="AB37" s="145">
        <v>0.5</v>
      </c>
      <c r="AC37" s="158">
        <v>1</v>
      </c>
      <c r="AD37" s="145">
        <v>0.5</v>
      </c>
      <c r="AE37" s="158">
        <v>1</v>
      </c>
      <c r="AF37" s="230"/>
      <c r="AG37" s="230"/>
      <c r="AH37" s="230"/>
      <c r="AI37" s="230"/>
      <c r="AJ37" s="230"/>
      <c r="AK37" s="230"/>
      <c r="AL37" s="17"/>
      <c r="AM37" s="17"/>
      <c r="AN37" s="17"/>
      <c r="AO37" s="17"/>
      <c r="AP37" s="27"/>
      <c r="AQ37" s="22"/>
      <c r="AR37"/>
    </row>
    <row r="38" spans="2:44" ht="15.95" customHeight="1">
      <c r="B38" s="290"/>
      <c r="C38" s="46"/>
      <c r="D38" s="87" t="s">
        <v>29</v>
      </c>
      <c r="E38" s="99">
        <v>3</v>
      </c>
      <c r="F38" s="99">
        <v>1</v>
      </c>
      <c r="G38" s="88">
        <v>15</v>
      </c>
      <c r="H38" s="173">
        <v>135</v>
      </c>
      <c r="I38" s="412">
        <v>86</v>
      </c>
      <c r="J38" s="243">
        <v>27</v>
      </c>
      <c r="K38" s="412">
        <v>2</v>
      </c>
      <c r="L38" s="412">
        <v>9</v>
      </c>
      <c r="M38" s="386">
        <v>120</v>
      </c>
      <c r="N38" s="386">
        <v>2</v>
      </c>
      <c r="O38" s="386">
        <v>8</v>
      </c>
      <c r="P38" s="144">
        <v>138</v>
      </c>
      <c r="Q38" s="144">
        <v>35</v>
      </c>
      <c r="R38" s="83">
        <v>2</v>
      </c>
      <c r="S38" s="83">
        <v>8</v>
      </c>
      <c r="T38" s="143" t="s">
        <v>118</v>
      </c>
      <c r="U38" s="143" t="s">
        <v>119</v>
      </c>
      <c r="V38" s="69"/>
      <c r="W38" s="70"/>
      <c r="X38" s="71">
        <v>2</v>
      </c>
      <c r="Y38" s="72">
        <v>8</v>
      </c>
      <c r="Z38" s="73"/>
      <c r="AA38" s="74"/>
      <c r="AB38" s="73"/>
      <c r="AC38" s="74"/>
      <c r="AD38" s="73"/>
      <c r="AE38" s="74"/>
      <c r="AF38" s="230"/>
      <c r="AG38" s="230"/>
      <c r="AH38" s="232"/>
      <c r="AI38" s="232"/>
      <c r="AJ38" s="231"/>
      <c r="AK38" s="230"/>
      <c r="AL38" s="17"/>
      <c r="AM38" s="17"/>
      <c r="AN38" s="17"/>
      <c r="AO38" s="17"/>
      <c r="AP38" s="27"/>
      <c r="AQ38" s="22"/>
      <c r="AR38"/>
    </row>
    <row r="39" spans="2:44" ht="15.95" customHeight="1">
      <c r="B39" s="290"/>
      <c r="C39" s="46"/>
      <c r="D39" s="87" t="s">
        <v>38</v>
      </c>
      <c r="E39" s="99">
        <v>2</v>
      </c>
      <c r="F39" s="99">
        <v>2</v>
      </c>
      <c r="G39" s="88"/>
      <c r="H39" s="173">
        <v>120</v>
      </c>
      <c r="I39" s="412">
        <v>89</v>
      </c>
      <c r="J39" s="243">
        <v>10</v>
      </c>
      <c r="K39" s="412">
        <v>2</v>
      </c>
      <c r="L39" s="412">
        <v>6</v>
      </c>
      <c r="M39" s="386">
        <v>120</v>
      </c>
      <c r="N39" s="386">
        <v>2</v>
      </c>
      <c r="O39" s="386">
        <v>6</v>
      </c>
      <c r="P39" s="144">
        <v>105</v>
      </c>
      <c r="Q39" s="144">
        <v>10</v>
      </c>
      <c r="R39" s="83">
        <v>2</v>
      </c>
      <c r="S39" s="83">
        <v>6</v>
      </c>
      <c r="T39" s="143" t="s">
        <v>118</v>
      </c>
      <c r="U39" s="143" t="s">
        <v>119</v>
      </c>
      <c r="V39" s="69"/>
      <c r="W39" s="70"/>
      <c r="X39" s="71">
        <v>2</v>
      </c>
      <c r="Y39" s="72">
        <v>6</v>
      </c>
      <c r="Z39" s="73"/>
      <c r="AA39" s="74"/>
      <c r="AB39" s="73"/>
      <c r="AC39" s="74"/>
      <c r="AD39" s="73"/>
      <c r="AE39" s="74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  <c r="AR39"/>
    </row>
    <row r="40" spans="2:44" ht="15.95" customHeight="1">
      <c r="B40" s="290"/>
      <c r="C40" s="46"/>
      <c r="D40" s="87" t="s">
        <v>39</v>
      </c>
      <c r="E40" s="99">
        <v>2</v>
      </c>
      <c r="F40" s="99">
        <v>2</v>
      </c>
      <c r="G40" s="88"/>
      <c r="H40" s="173">
        <v>120</v>
      </c>
      <c r="I40" s="412">
        <v>80</v>
      </c>
      <c r="J40" s="243">
        <v>0</v>
      </c>
      <c r="K40" s="412">
        <v>2</v>
      </c>
      <c r="L40" s="412">
        <v>6</v>
      </c>
      <c r="M40" s="386">
        <v>120</v>
      </c>
      <c r="N40" s="386">
        <v>2</v>
      </c>
      <c r="O40" s="386">
        <v>6</v>
      </c>
      <c r="P40" s="144">
        <v>99</v>
      </c>
      <c r="Q40" s="144">
        <v>4</v>
      </c>
      <c r="R40" s="83">
        <v>2</v>
      </c>
      <c r="S40" s="83">
        <v>6</v>
      </c>
      <c r="T40" s="143" t="s">
        <v>118</v>
      </c>
      <c r="U40" s="143" t="s">
        <v>119</v>
      </c>
      <c r="V40" s="69"/>
      <c r="W40" s="70"/>
      <c r="X40" s="71">
        <v>2</v>
      </c>
      <c r="Y40" s="72">
        <v>6</v>
      </c>
      <c r="Z40" s="73"/>
      <c r="AA40" s="74"/>
      <c r="AB40" s="73"/>
      <c r="AC40" s="74"/>
      <c r="AD40" s="73"/>
      <c r="AE40" s="74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  <c r="AR40"/>
    </row>
    <row r="41" spans="2:44" ht="15.95" customHeight="1">
      <c r="B41" s="293"/>
      <c r="C41" s="62"/>
      <c r="D41" s="47" t="s">
        <v>43</v>
      </c>
      <c r="E41" s="181">
        <v>2</v>
      </c>
      <c r="F41" s="181">
        <v>2</v>
      </c>
      <c r="G41" s="88">
        <v>12</v>
      </c>
      <c r="H41" s="173">
        <v>120</v>
      </c>
      <c r="I41" s="412">
        <v>101</v>
      </c>
      <c r="J41" s="243">
        <v>0</v>
      </c>
      <c r="K41" s="412">
        <v>2</v>
      </c>
      <c r="L41" s="412">
        <v>6</v>
      </c>
      <c r="M41" s="386">
        <v>108</v>
      </c>
      <c r="N41" s="386">
        <v>2</v>
      </c>
      <c r="O41" s="386">
        <v>9</v>
      </c>
      <c r="P41" s="144">
        <f>97+22</f>
        <v>119</v>
      </c>
      <c r="Q41" s="144">
        <v>1</v>
      </c>
      <c r="R41" s="83">
        <v>2</v>
      </c>
      <c r="S41" s="83">
        <v>9</v>
      </c>
      <c r="T41" s="143" t="s">
        <v>118</v>
      </c>
      <c r="U41" s="143" t="s">
        <v>119</v>
      </c>
      <c r="V41" s="69"/>
      <c r="W41" s="70"/>
      <c r="X41" s="71">
        <v>2</v>
      </c>
      <c r="Y41" s="72">
        <v>9</v>
      </c>
      <c r="Z41" s="81"/>
      <c r="AA41" s="82"/>
      <c r="AB41" s="81"/>
      <c r="AC41" s="82"/>
      <c r="AD41" s="81"/>
      <c r="AE41" s="82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  <c r="AR41"/>
    </row>
    <row r="42" spans="2:44" ht="15.95" customHeight="1">
      <c r="B42" s="291"/>
      <c r="C42" s="53"/>
      <c r="D42" s="54"/>
      <c r="E42" s="197"/>
      <c r="F42" s="197"/>
      <c r="G42" s="163"/>
      <c r="H42" s="54"/>
      <c r="I42" s="284"/>
      <c r="J42" s="241"/>
      <c r="K42" s="284"/>
      <c r="L42" s="284"/>
      <c r="M42" s="384"/>
      <c r="N42" s="384"/>
      <c r="O42" s="384"/>
      <c r="P42" s="435"/>
      <c r="Q42" s="435"/>
      <c r="R42" s="451"/>
      <c r="S42" s="451"/>
      <c r="T42" s="305"/>
      <c r="U42" s="305"/>
      <c r="V42" s="55"/>
      <c r="W42" s="55"/>
      <c r="X42" s="54"/>
      <c r="Y42" s="54"/>
      <c r="Z42" s="54"/>
      <c r="AA42" s="54"/>
      <c r="AB42" s="54"/>
      <c r="AC42" s="54"/>
      <c r="AD42" s="54"/>
      <c r="AE42" s="320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  <c r="AR42"/>
    </row>
    <row r="43" spans="2:44" s="38" customFormat="1" ht="15.95" customHeight="1">
      <c r="B43" s="294">
        <v>4</v>
      </c>
      <c r="C43" s="93">
        <v>2</v>
      </c>
      <c r="D43" s="93" t="s">
        <v>30</v>
      </c>
      <c r="E43" s="89">
        <v>1.5</v>
      </c>
      <c r="F43" s="89">
        <v>2.5</v>
      </c>
      <c r="G43" s="88"/>
      <c r="H43" s="172">
        <v>240</v>
      </c>
      <c r="I43" s="409">
        <v>168</v>
      </c>
      <c r="J43" s="242">
        <v>73</v>
      </c>
      <c r="K43" s="409">
        <v>4</v>
      </c>
      <c r="L43" s="409">
        <v>11</v>
      </c>
      <c r="M43" s="385">
        <v>180</v>
      </c>
      <c r="N43" s="385">
        <v>3</v>
      </c>
      <c r="O43" s="385">
        <v>9</v>
      </c>
      <c r="P43" s="94"/>
      <c r="Q43" s="94"/>
      <c r="R43" s="75"/>
      <c r="S43" s="75"/>
      <c r="T43" s="94" t="s">
        <v>124</v>
      </c>
      <c r="U43" s="94" t="s">
        <v>126</v>
      </c>
      <c r="V43" s="75">
        <f t="shared" ref="V43:W43" si="14">Z43+AB43+AD43</f>
        <v>4</v>
      </c>
      <c r="W43" s="76">
        <f t="shared" si="14"/>
        <v>9</v>
      </c>
      <c r="X43" s="81"/>
      <c r="Y43" s="82"/>
      <c r="Z43" s="94">
        <v>2</v>
      </c>
      <c r="AA43" s="95">
        <v>5</v>
      </c>
      <c r="AB43" s="94">
        <v>1</v>
      </c>
      <c r="AC43" s="95">
        <v>2</v>
      </c>
      <c r="AD43" s="94">
        <v>1</v>
      </c>
      <c r="AE43" s="95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9"/>
      <c r="AQ43" s="21"/>
    </row>
    <row r="44" spans="2:44" ht="15.95" customHeight="1">
      <c r="B44" s="293"/>
      <c r="C44" s="62"/>
      <c r="D44" s="62" t="s">
        <v>31</v>
      </c>
      <c r="E44" s="198">
        <v>3.5</v>
      </c>
      <c r="F44" s="198">
        <v>0.5</v>
      </c>
      <c r="G44" s="88"/>
      <c r="H44" s="172">
        <v>200</v>
      </c>
      <c r="I44" s="409">
        <v>139</v>
      </c>
      <c r="J44" s="242">
        <v>50</v>
      </c>
      <c r="K44" s="409">
        <v>3</v>
      </c>
      <c r="L44" s="409">
        <v>10</v>
      </c>
      <c r="M44" s="385">
        <v>160</v>
      </c>
      <c r="N44" s="385">
        <v>3</v>
      </c>
      <c r="O44" s="385">
        <v>8</v>
      </c>
      <c r="P44" s="94"/>
      <c r="Q44" s="94"/>
      <c r="R44" s="75"/>
      <c r="S44" s="75"/>
      <c r="T44" s="94" t="s">
        <v>124</v>
      </c>
      <c r="U44" s="94" t="s">
        <v>125</v>
      </c>
      <c r="V44" s="75">
        <f t="shared" ref="V44" si="15">Z44+AB44+AD44</f>
        <v>3</v>
      </c>
      <c r="W44" s="76">
        <f t="shared" ref="W44" si="16">AA44+AC44+AE44</f>
        <v>8</v>
      </c>
      <c r="X44" s="77"/>
      <c r="Y44" s="78"/>
      <c r="Z44" s="94">
        <v>1.5</v>
      </c>
      <c r="AA44" s="95">
        <v>4</v>
      </c>
      <c r="AB44" s="94">
        <v>0.75</v>
      </c>
      <c r="AC44" s="95">
        <v>2</v>
      </c>
      <c r="AD44" s="94">
        <v>0.75</v>
      </c>
      <c r="AE44" s="95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  <c r="AR44"/>
    </row>
    <row r="45" spans="2:44" ht="15.95" customHeight="1">
      <c r="B45" s="293"/>
      <c r="C45" s="62"/>
      <c r="D45" s="62" t="s">
        <v>34</v>
      </c>
      <c r="E45" s="198">
        <v>3</v>
      </c>
      <c r="F45" s="198">
        <v>1</v>
      </c>
      <c r="G45" s="88"/>
      <c r="H45" s="172">
        <v>160</v>
      </c>
      <c r="I45" s="409">
        <v>140</v>
      </c>
      <c r="J45" s="242">
        <v>45</v>
      </c>
      <c r="K45" s="409">
        <v>3</v>
      </c>
      <c r="L45" s="409">
        <v>8</v>
      </c>
      <c r="M45" s="385">
        <v>160</v>
      </c>
      <c r="N45" s="385">
        <v>3</v>
      </c>
      <c r="O45" s="385">
        <v>8</v>
      </c>
      <c r="P45" s="94"/>
      <c r="Q45" s="94"/>
      <c r="R45" s="75"/>
      <c r="S45" s="75"/>
      <c r="T45" s="94" t="s">
        <v>124</v>
      </c>
      <c r="U45" s="94" t="s">
        <v>125</v>
      </c>
      <c r="V45" s="75">
        <f t="shared" ref="V45" si="17">Z45+AB45+AD45</f>
        <v>3</v>
      </c>
      <c r="W45" s="76">
        <f t="shared" ref="W45" si="18">AA45+AC45+AE45</f>
        <v>8</v>
      </c>
      <c r="X45" s="77"/>
      <c r="Y45" s="78"/>
      <c r="Z45" s="94">
        <v>1.5</v>
      </c>
      <c r="AA45" s="95">
        <v>4</v>
      </c>
      <c r="AB45" s="94">
        <v>0.75</v>
      </c>
      <c r="AC45" s="95">
        <v>2</v>
      </c>
      <c r="AD45" s="94">
        <v>0.75</v>
      </c>
      <c r="AE45" s="95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  <c r="AR45"/>
    </row>
    <row r="46" spans="2:44" ht="15.95" customHeight="1">
      <c r="B46" s="293"/>
      <c r="C46" s="62"/>
      <c r="D46" s="62" t="s">
        <v>28</v>
      </c>
      <c r="E46" s="198">
        <v>3</v>
      </c>
      <c r="F46" s="198">
        <v>1</v>
      </c>
      <c r="G46" s="88">
        <v>12</v>
      </c>
      <c r="H46" s="229">
        <v>112</v>
      </c>
      <c r="I46" s="414">
        <v>88</v>
      </c>
      <c r="J46" s="245">
        <v>13</v>
      </c>
      <c r="K46" s="414">
        <v>2</v>
      </c>
      <c r="L46" s="414">
        <v>7</v>
      </c>
      <c r="M46" s="388">
        <v>96</v>
      </c>
      <c r="N46" s="388">
        <v>2</v>
      </c>
      <c r="O46" s="388">
        <v>8</v>
      </c>
      <c r="P46" s="81"/>
      <c r="Q46" s="81"/>
      <c r="R46" s="97"/>
      <c r="S46" s="97"/>
      <c r="T46" s="81" t="s">
        <v>127</v>
      </c>
      <c r="U46" s="81" t="s">
        <v>128</v>
      </c>
      <c r="V46" s="81"/>
      <c r="W46" s="82"/>
      <c r="X46" s="97">
        <v>2</v>
      </c>
      <c r="Y46" s="98">
        <v>8</v>
      </c>
      <c r="Z46" s="81"/>
      <c r="AA46" s="82"/>
      <c r="AB46" s="81"/>
      <c r="AC46" s="82"/>
      <c r="AD46" s="81"/>
      <c r="AE46" s="82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  <c r="AR46"/>
    </row>
    <row r="47" spans="2:44" ht="15.95" customHeight="1">
      <c r="B47" s="293"/>
      <c r="C47" s="62"/>
      <c r="D47" s="62" t="s">
        <v>32</v>
      </c>
      <c r="E47" s="198">
        <v>2</v>
      </c>
      <c r="F47" s="198">
        <v>2</v>
      </c>
      <c r="G47" s="88"/>
      <c r="H47" s="229">
        <v>120</v>
      </c>
      <c r="I47" s="414">
        <v>87</v>
      </c>
      <c r="J47" s="245">
        <v>16</v>
      </c>
      <c r="K47" s="414">
        <v>2</v>
      </c>
      <c r="L47" s="414">
        <v>6</v>
      </c>
      <c r="M47" s="388">
        <v>100</v>
      </c>
      <c r="N47" s="388">
        <v>2</v>
      </c>
      <c r="O47" s="388">
        <v>5</v>
      </c>
      <c r="P47" s="81"/>
      <c r="Q47" s="81"/>
      <c r="R47" s="97"/>
      <c r="S47" s="97"/>
      <c r="T47" s="81" t="s">
        <v>127</v>
      </c>
      <c r="U47" s="81" t="s">
        <v>128</v>
      </c>
      <c r="V47" s="81"/>
      <c r="W47" s="82"/>
      <c r="X47" s="97">
        <v>2</v>
      </c>
      <c r="Y47" s="98">
        <v>5</v>
      </c>
      <c r="Z47" s="81"/>
      <c r="AA47" s="82"/>
      <c r="AB47" s="81"/>
      <c r="AC47" s="82"/>
      <c r="AD47" s="81"/>
      <c r="AE47" s="82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  <c r="AR47"/>
    </row>
    <row r="48" spans="2:44" ht="15.95" customHeight="1">
      <c r="B48" s="293"/>
      <c r="C48" s="62"/>
      <c r="D48" s="62" t="s">
        <v>42</v>
      </c>
      <c r="E48" s="198">
        <v>3</v>
      </c>
      <c r="F48" s="198">
        <v>1</v>
      </c>
      <c r="G48" s="88"/>
      <c r="H48" s="229">
        <v>120</v>
      </c>
      <c r="I48" s="414">
        <v>89</v>
      </c>
      <c r="J48" s="245">
        <v>9</v>
      </c>
      <c r="K48" s="414">
        <v>2</v>
      </c>
      <c r="L48" s="414">
        <v>6</v>
      </c>
      <c r="M48" s="388">
        <v>100</v>
      </c>
      <c r="N48" s="388">
        <v>2</v>
      </c>
      <c r="O48" s="388">
        <v>5</v>
      </c>
      <c r="P48" s="81"/>
      <c r="Q48" s="81"/>
      <c r="R48" s="97"/>
      <c r="S48" s="97"/>
      <c r="T48" s="81" t="s">
        <v>127</v>
      </c>
      <c r="U48" s="81" t="s">
        <v>128</v>
      </c>
      <c r="V48" s="81"/>
      <c r="W48" s="82"/>
      <c r="X48" s="97">
        <v>2</v>
      </c>
      <c r="Y48" s="98">
        <v>5</v>
      </c>
      <c r="Z48" s="81"/>
      <c r="AA48" s="82"/>
      <c r="AB48" s="81"/>
      <c r="AC48" s="82"/>
      <c r="AD48" s="81"/>
      <c r="AE48" s="82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  <c r="AR48"/>
    </row>
    <row r="49" spans="2:44" ht="15.95" customHeight="1">
      <c r="B49" s="293"/>
      <c r="C49" s="62"/>
      <c r="D49" s="62" t="s">
        <v>33</v>
      </c>
      <c r="E49" s="198">
        <v>2</v>
      </c>
      <c r="F49" s="198">
        <v>2</v>
      </c>
      <c r="G49" s="88"/>
      <c r="H49" s="229">
        <v>100</v>
      </c>
      <c r="I49" s="414">
        <v>76</v>
      </c>
      <c r="J49" s="245">
        <v>1</v>
      </c>
      <c r="K49" s="414">
        <v>2</v>
      </c>
      <c r="L49" s="414">
        <v>5</v>
      </c>
      <c r="M49" s="388">
        <v>100</v>
      </c>
      <c r="N49" s="388">
        <v>2</v>
      </c>
      <c r="O49" s="388">
        <v>5</v>
      </c>
      <c r="P49" s="81"/>
      <c r="Q49" s="81"/>
      <c r="R49" s="97"/>
      <c r="S49" s="97"/>
      <c r="T49" s="81" t="s">
        <v>127</v>
      </c>
      <c r="U49" s="81" t="s">
        <v>128</v>
      </c>
      <c r="V49" s="81"/>
      <c r="W49" s="82"/>
      <c r="X49" s="97">
        <v>2</v>
      </c>
      <c r="Y49" s="98">
        <v>5</v>
      </c>
      <c r="Z49" s="81"/>
      <c r="AA49" s="82"/>
      <c r="AB49" s="81"/>
      <c r="AC49" s="82"/>
      <c r="AD49" s="81"/>
      <c r="AE49" s="82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  <c r="AR49"/>
    </row>
    <row r="50" spans="2:44" ht="15.95" customHeight="1">
      <c r="B50" s="295"/>
      <c r="C50" s="104"/>
      <c r="D50" s="57" t="s">
        <v>27</v>
      </c>
      <c r="E50" s="77">
        <v>2.5</v>
      </c>
      <c r="F50" s="77">
        <v>1.5</v>
      </c>
      <c r="G50" s="88">
        <v>30</v>
      </c>
      <c r="H50" s="229">
        <v>90</v>
      </c>
      <c r="I50" s="414">
        <v>62</v>
      </c>
      <c r="J50" s="245">
        <v>0</v>
      </c>
      <c r="K50" s="414">
        <v>2</v>
      </c>
      <c r="L50" s="414">
        <v>3</v>
      </c>
      <c r="M50" s="388">
        <v>90</v>
      </c>
      <c r="N50" s="388">
        <v>2</v>
      </c>
      <c r="O50" s="388">
        <v>3</v>
      </c>
      <c r="P50" s="81"/>
      <c r="Q50" s="81"/>
      <c r="R50" s="97"/>
      <c r="S50" s="97"/>
      <c r="T50" s="81" t="s">
        <v>127</v>
      </c>
      <c r="U50" s="81" t="s">
        <v>128</v>
      </c>
      <c r="V50" s="81"/>
      <c r="W50" s="82"/>
      <c r="X50" s="97">
        <v>2</v>
      </c>
      <c r="Y50" s="98">
        <v>3</v>
      </c>
      <c r="Z50" s="155"/>
      <c r="AA50" s="156"/>
      <c r="AB50" s="155"/>
      <c r="AC50" s="156"/>
      <c r="AD50" s="155"/>
      <c r="AE50" s="156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  <c r="AR50"/>
    </row>
    <row r="51" spans="2:44" ht="15.95" customHeight="1">
      <c r="B51" s="293"/>
      <c r="C51" s="62"/>
      <c r="D51" s="62" t="s">
        <v>40</v>
      </c>
      <c r="E51" s="198">
        <v>3</v>
      </c>
      <c r="F51" s="198">
        <v>1</v>
      </c>
      <c r="G51" s="88"/>
      <c r="H51" s="229">
        <v>120</v>
      </c>
      <c r="I51" s="414">
        <v>86</v>
      </c>
      <c r="J51" s="245">
        <v>22</v>
      </c>
      <c r="K51" s="414">
        <v>2</v>
      </c>
      <c r="L51" s="414">
        <v>6</v>
      </c>
      <c r="M51" s="388">
        <v>100</v>
      </c>
      <c r="N51" s="388">
        <v>2</v>
      </c>
      <c r="O51" s="388">
        <v>5</v>
      </c>
      <c r="P51" s="81"/>
      <c r="Q51" s="81"/>
      <c r="R51" s="97"/>
      <c r="S51" s="97"/>
      <c r="T51" s="81" t="s">
        <v>129</v>
      </c>
      <c r="U51" s="81"/>
      <c r="V51" s="81"/>
      <c r="W51" s="82"/>
      <c r="X51" s="81"/>
      <c r="Y51" s="82"/>
      <c r="Z51" s="97">
        <v>2</v>
      </c>
      <c r="AA51" s="98">
        <v>5</v>
      </c>
      <c r="AB51" s="81"/>
      <c r="AC51" s="82"/>
      <c r="AD51" s="81"/>
      <c r="AE51" s="82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  <c r="AR51"/>
    </row>
    <row r="52" spans="2:44" ht="15.95" customHeight="1">
      <c r="B52" s="293"/>
      <c r="C52" s="62"/>
      <c r="D52" s="62" t="s">
        <v>41</v>
      </c>
      <c r="E52" s="198">
        <v>3</v>
      </c>
      <c r="F52" s="198">
        <v>1</v>
      </c>
      <c r="G52" s="88">
        <v>15</v>
      </c>
      <c r="H52" s="229">
        <v>120</v>
      </c>
      <c r="I52" s="414">
        <v>88</v>
      </c>
      <c r="J52" s="245">
        <v>25</v>
      </c>
      <c r="K52" s="414">
        <v>2</v>
      </c>
      <c r="L52" s="414">
        <v>6</v>
      </c>
      <c r="M52" s="388">
        <v>105</v>
      </c>
      <c r="N52" s="388">
        <v>2</v>
      </c>
      <c r="O52" s="388">
        <v>7</v>
      </c>
      <c r="P52" s="81"/>
      <c r="Q52" s="81"/>
      <c r="R52" s="97"/>
      <c r="S52" s="97"/>
      <c r="T52" s="81" t="s">
        <v>129</v>
      </c>
      <c r="U52" s="81"/>
      <c r="V52" s="81"/>
      <c r="W52" s="82"/>
      <c r="X52" s="81"/>
      <c r="Y52" s="82"/>
      <c r="Z52" s="97">
        <v>2</v>
      </c>
      <c r="AA52" s="98">
        <v>7</v>
      </c>
      <c r="AB52" s="81"/>
      <c r="AC52" s="82"/>
      <c r="AD52" s="81"/>
      <c r="AE52" s="82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  <c r="AR52"/>
    </row>
    <row r="53" spans="2:44" ht="15.95" customHeight="1">
      <c r="B53" s="293"/>
      <c r="C53" s="62"/>
      <c r="D53" s="62" t="s">
        <v>35</v>
      </c>
      <c r="E53" s="198">
        <v>3</v>
      </c>
      <c r="F53" s="198">
        <v>1</v>
      </c>
      <c r="G53" s="88">
        <v>9</v>
      </c>
      <c r="H53" s="229">
        <v>45</v>
      </c>
      <c r="I53" s="414">
        <v>16</v>
      </c>
      <c r="J53" s="245">
        <v>6</v>
      </c>
      <c r="K53" s="414">
        <v>1</v>
      </c>
      <c r="L53" s="414">
        <v>4</v>
      </c>
      <c r="M53" s="388">
        <v>27</v>
      </c>
      <c r="N53" s="388">
        <v>1</v>
      </c>
      <c r="O53" s="388">
        <v>3</v>
      </c>
      <c r="P53" s="81"/>
      <c r="Q53" s="81"/>
      <c r="R53" s="97"/>
      <c r="S53" s="97"/>
      <c r="T53" s="81"/>
      <c r="U53" s="81" t="s">
        <v>130</v>
      </c>
      <c r="V53" s="81"/>
      <c r="W53" s="82"/>
      <c r="X53" s="81"/>
      <c r="Y53" s="82"/>
      <c r="Z53" s="81"/>
      <c r="AA53" s="82"/>
      <c r="AB53" s="97">
        <v>1</v>
      </c>
      <c r="AC53" s="98">
        <v>3</v>
      </c>
      <c r="AD53" s="81"/>
      <c r="AE53" s="82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  <c r="AR53"/>
    </row>
    <row r="54" spans="2:44" ht="15.95" customHeight="1">
      <c r="B54" s="293"/>
      <c r="C54" s="62"/>
      <c r="D54" s="62" t="s">
        <v>36</v>
      </c>
      <c r="E54" s="198">
        <v>3</v>
      </c>
      <c r="F54" s="198">
        <v>1</v>
      </c>
      <c r="G54" s="88">
        <v>15</v>
      </c>
      <c r="H54" s="229">
        <v>45</v>
      </c>
      <c r="I54" s="414">
        <v>28</v>
      </c>
      <c r="J54" s="245">
        <v>10</v>
      </c>
      <c r="K54" s="414">
        <v>1</v>
      </c>
      <c r="L54" s="414">
        <v>3</v>
      </c>
      <c r="M54" s="388">
        <v>45</v>
      </c>
      <c r="N54" s="388">
        <v>1</v>
      </c>
      <c r="O54" s="388">
        <v>3</v>
      </c>
      <c r="P54" s="81"/>
      <c r="Q54" s="81"/>
      <c r="R54" s="97"/>
      <c r="S54" s="97"/>
      <c r="T54" s="81"/>
      <c r="U54" s="81" t="s">
        <v>130</v>
      </c>
      <c r="V54" s="81"/>
      <c r="W54" s="82"/>
      <c r="X54" s="81"/>
      <c r="Y54" s="82"/>
      <c r="Z54" s="81"/>
      <c r="AA54" s="82"/>
      <c r="AB54" s="97">
        <v>1</v>
      </c>
      <c r="AC54" s="98">
        <v>3</v>
      </c>
      <c r="AD54" s="81"/>
      <c r="AE54" s="82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  <c r="AR54"/>
    </row>
    <row r="55" spans="2:44" ht="15.95" customHeight="1">
      <c r="B55" s="293"/>
      <c r="C55" s="62"/>
      <c r="D55" s="62" t="s">
        <v>44</v>
      </c>
      <c r="E55" s="198">
        <v>3</v>
      </c>
      <c r="F55" s="198">
        <v>1</v>
      </c>
      <c r="G55" s="88">
        <v>9</v>
      </c>
      <c r="H55" s="229">
        <v>54</v>
      </c>
      <c r="I55" s="414">
        <v>46</v>
      </c>
      <c r="J55" s="245">
        <v>8</v>
      </c>
      <c r="K55" s="414">
        <v>1</v>
      </c>
      <c r="L55" s="414">
        <v>6</v>
      </c>
      <c r="M55" s="388">
        <v>54</v>
      </c>
      <c r="N55" s="388">
        <v>1</v>
      </c>
      <c r="O55" s="388">
        <v>6</v>
      </c>
      <c r="P55" s="81"/>
      <c r="Q55" s="81"/>
      <c r="R55" s="97"/>
      <c r="S55" s="97"/>
      <c r="T55" s="81"/>
      <c r="U55" s="81" t="s">
        <v>131</v>
      </c>
      <c r="V55" s="81"/>
      <c r="W55" s="82"/>
      <c r="X55" s="81"/>
      <c r="Y55" s="82"/>
      <c r="Z55" s="81"/>
      <c r="AA55" s="82"/>
      <c r="AB55" s="81"/>
      <c r="AC55" s="82"/>
      <c r="AD55" s="97">
        <v>1</v>
      </c>
      <c r="AE55" s="98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  <c r="AR55"/>
    </row>
    <row r="56" spans="2:44" ht="15.95" customHeight="1">
      <c r="B56" s="293"/>
      <c r="C56" s="62"/>
      <c r="D56" s="62" t="s">
        <v>45</v>
      </c>
      <c r="E56" s="198">
        <v>2</v>
      </c>
      <c r="F56" s="198">
        <v>2</v>
      </c>
      <c r="G56" s="88"/>
      <c r="H56" s="229">
        <v>60</v>
      </c>
      <c r="I56" s="414">
        <v>37</v>
      </c>
      <c r="J56" s="245">
        <v>0</v>
      </c>
      <c r="K56" s="414">
        <v>1</v>
      </c>
      <c r="L56" s="414">
        <v>3</v>
      </c>
      <c r="M56" s="388">
        <v>60</v>
      </c>
      <c r="N56" s="388">
        <v>1</v>
      </c>
      <c r="O56" s="388">
        <v>3</v>
      </c>
      <c r="P56" s="81"/>
      <c r="Q56" s="81"/>
      <c r="R56" s="97"/>
      <c r="S56" s="97"/>
      <c r="T56" s="81"/>
      <c r="U56" s="81" t="s">
        <v>131</v>
      </c>
      <c r="V56" s="81"/>
      <c r="W56" s="82"/>
      <c r="X56" s="81"/>
      <c r="Y56" s="82"/>
      <c r="Z56" s="81"/>
      <c r="AA56" s="82"/>
      <c r="AB56" s="81"/>
      <c r="AC56" s="82"/>
      <c r="AD56" s="97">
        <v>1</v>
      </c>
      <c r="AE56" s="98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  <c r="AR56"/>
    </row>
    <row r="57" spans="2:44" ht="15.95" customHeight="1">
      <c r="B57" s="291"/>
      <c r="C57" s="53"/>
      <c r="D57" s="54"/>
      <c r="E57" s="197"/>
      <c r="F57" s="197"/>
      <c r="G57" s="163"/>
      <c r="H57" s="54"/>
      <c r="I57" s="284"/>
      <c r="J57" s="241"/>
      <c r="K57" s="284"/>
      <c r="L57" s="284"/>
      <c r="M57" s="384"/>
      <c r="N57" s="384"/>
      <c r="O57" s="384"/>
      <c r="P57" s="435"/>
      <c r="Q57" s="435"/>
      <c r="R57" s="451"/>
      <c r="S57" s="451"/>
      <c r="T57" s="305"/>
      <c r="U57" s="305"/>
      <c r="V57" s="55"/>
      <c r="W57" s="55"/>
      <c r="X57" s="54"/>
      <c r="Y57" s="54"/>
      <c r="Z57" s="54"/>
      <c r="AA57" s="54"/>
      <c r="AB57" s="54"/>
      <c r="AC57" s="54"/>
      <c r="AD57" s="54"/>
      <c r="AE57" s="320"/>
      <c r="AF57" s="138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  <c r="AR57"/>
    </row>
    <row r="58" spans="2:44" ht="15.95" customHeight="1">
      <c r="B58" s="290">
        <v>5</v>
      </c>
      <c r="C58" s="47">
        <v>1</v>
      </c>
      <c r="D58" s="47" t="s">
        <v>46</v>
      </c>
      <c r="E58" s="99">
        <v>2</v>
      </c>
      <c r="F58" s="99">
        <v>2</v>
      </c>
      <c r="G58" s="88"/>
      <c r="H58" s="176">
        <v>100</v>
      </c>
      <c r="I58" s="415">
        <v>76</v>
      </c>
      <c r="J58" s="246">
        <v>8</v>
      </c>
      <c r="K58" s="415">
        <v>2</v>
      </c>
      <c r="L58" s="415">
        <v>5</v>
      </c>
      <c r="M58" s="389">
        <v>90</v>
      </c>
      <c r="N58" s="389">
        <v>2</v>
      </c>
      <c r="O58" s="389">
        <v>5</v>
      </c>
      <c r="P58" s="77">
        <v>76</v>
      </c>
      <c r="Q58" s="77">
        <v>7</v>
      </c>
      <c r="R58" s="109">
        <v>2</v>
      </c>
      <c r="S58" s="109">
        <v>5</v>
      </c>
      <c r="T58" s="99" t="s">
        <v>132</v>
      </c>
      <c r="U58" s="99" t="s">
        <v>133</v>
      </c>
      <c r="V58" s="99"/>
      <c r="W58" s="100"/>
      <c r="X58" s="90">
        <v>2</v>
      </c>
      <c r="Y58" s="91">
        <v>5</v>
      </c>
      <c r="Z58" s="99"/>
      <c r="AA58" s="100"/>
      <c r="AB58" s="99"/>
      <c r="AC58" s="100"/>
      <c r="AD58" s="99"/>
      <c r="AE58" s="100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  <c r="AR58"/>
    </row>
    <row r="59" spans="2:44" ht="15.95" customHeight="1">
      <c r="B59" s="290"/>
      <c r="C59" s="47"/>
      <c r="D59" s="47" t="s">
        <v>41</v>
      </c>
      <c r="E59" s="99">
        <v>3</v>
      </c>
      <c r="F59" s="99">
        <v>1</v>
      </c>
      <c r="G59" s="88">
        <v>15</v>
      </c>
      <c r="H59" s="176">
        <v>105</v>
      </c>
      <c r="I59" s="415">
        <v>79</v>
      </c>
      <c r="J59" s="246">
        <v>7</v>
      </c>
      <c r="K59" s="415">
        <v>2</v>
      </c>
      <c r="L59" s="415">
        <v>7</v>
      </c>
      <c r="M59" s="389">
        <v>90</v>
      </c>
      <c r="N59" s="389">
        <v>2</v>
      </c>
      <c r="O59" s="389">
        <v>6</v>
      </c>
      <c r="P59" s="77">
        <v>76</v>
      </c>
      <c r="Q59" s="77">
        <v>8</v>
      </c>
      <c r="R59" s="109">
        <v>2</v>
      </c>
      <c r="S59" s="109">
        <v>6</v>
      </c>
      <c r="T59" s="99" t="s">
        <v>132</v>
      </c>
      <c r="U59" s="99" t="s">
        <v>133</v>
      </c>
      <c r="V59" s="99"/>
      <c r="W59" s="100"/>
      <c r="X59" s="90">
        <v>2</v>
      </c>
      <c r="Y59" s="91">
        <v>6</v>
      </c>
      <c r="Z59" s="99"/>
      <c r="AA59" s="100"/>
      <c r="AB59" s="99"/>
      <c r="AC59" s="100"/>
      <c r="AD59" s="99"/>
      <c r="AE59" s="100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  <c r="AR59"/>
    </row>
    <row r="60" spans="2:44" ht="15.95" customHeight="1">
      <c r="B60" s="290"/>
      <c r="C60" s="47"/>
      <c r="D60" s="47" t="s">
        <v>172</v>
      </c>
      <c r="E60" s="99">
        <v>3</v>
      </c>
      <c r="F60" s="99">
        <v>1</v>
      </c>
      <c r="G60" s="88"/>
      <c r="H60" s="176">
        <v>100</v>
      </c>
      <c r="I60" s="415">
        <v>77</v>
      </c>
      <c r="J60" s="246">
        <v>0</v>
      </c>
      <c r="K60" s="415">
        <v>2</v>
      </c>
      <c r="L60" s="415">
        <v>5</v>
      </c>
      <c r="M60" s="389">
        <v>90</v>
      </c>
      <c r="N60" s="389">
        <v>2</v>
      </c>
      <c r="O60" s="389">
        <v>5</v>
      </c>
      <c r="P60" s="77">
        <v>70</v>
      </c>
      <c r="Q60" s="77">
        <v>5</v>
      </c>
      <c r="R60" s="109">
        <v>2</v>
      </c>
      <c r="S60" s="109">
        <v>5</v>
      </c>
      <c r="T60" s="167" t="s">
        <v>132</v>
      </c>
      <c r="U60" s="167" t="s">
        <v>133</v>
      </c>
      <c r="V60" s="99"/>
      <c r="W60" s="100"/>
      <c r="X60" s="165">
        <v>2</v>
      </c>
      <c r="Y60" s="166">
        <v>5</v>
      </c>
      <c r="Z60" s="99"/>
      <c r="AA60" s="100"/>
      <c r="AB60" s="99"/>
      <c r="AC60" s="100"/>
      <c r="AD60" s="99"/>
      <c r="AE60" s="100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  <c r="AR60"/>
    </row>
    <row r="61" spans="2:44" ht="15.95" customHeight="1">
      <c r="B61" s="290"/>
      <c r="C61" s="47"/>
      <c r="D61" s="47" t="s">
        <v>47</v>
      </c>
      <c r="E61" s="99">
        <v>3</v>
      </c>
      <c r="F61" s="99">
        <v>1</v>
      </c>
      <c r="G61" s="88"/>
      <c r="H61" s="176">
        <v>120</v>
      </c>
      <c r="I61" s="415">
        <v>71</v>
      </c>
      <c r="J61" s="246">
        <v>0</v>
      </c>
      <c r="K61" s="415">
        <v>2</v>
      </c>
      <c r="L61" s="415">
        <v>6</v>
      </c>
      <c r="M61" s="389">
        <v>90</v>
      </c>
      <c r="N61" s="389">
        <v>2</v>
      </c>
      <c r="O61" s="389">
        <v>5</v>
      </c>
      <c r="P61" s="77">
        <v>65</v>
      </c>
      <c r="Q61" s="77">
        <v>0</v>
      </c>
      <c r="R61" s="109">
        <v>2</v>
      </c>
      <c r="S61" s="109">
        <v>5</v>
      </c>
      <c r="T61" s="99" t="s">
        <v>132</v>
      </c>
      <c r="U61" s="99" t="s">
        <v>133</v>
      </c>
      <c r="V61" s="99"/>
      <c r="W61" s="100"/>
      <c r="X61" s="90">
        <v>2</v>
      </c>
      <c r="Y61" s="91">
        <v>5</v>
      </c>
      <c r="Z61" s="99"/>
      <c r="AA61" s="100"/>
      <c r="AB61" s="99"/>
      <c r="AC61" s="100"/>
      <c r="AD61" s="99"/>
      <c r="AE61" s="100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  <c r="AR61"/>
    </row>
    <row r="62" spans="2:44" ht="15.95" customHeight="1">
      <c r="B62" s="290"/>
      <c r="C62" s="47"/>
      <c r="D62" s="47" t="s">
        <v>48</v>
      </c>
      <c r="E62" s="99">
        <v>2</v>
      </c>
      <c r="F62" s="99">
        <v>2</v>
      </c>
      <c r="G62" s="88"/>
      <c r="H62" s="176">
        <v>120</v>
      </c>
      <c r="I62" s="415">
        <v>92</v>
      </c>
      <c r="J62" s="246">
        <v>9</v>
      </c>
      <c r="K62" s="415">
        <v>2</v>
      </c>
      <c r="L62" s="415">
        <v>6</v>
      </c>
      <c r="M62" s="389">
        <v>110</v>
      </c>
      <c r="N62" s="389">
        <v>2</v>
      </c>
      <c r="O62" s="389">
        <v>6</v>
      </c>
      <c r="P62" s="77">
        <v>72</v>
      </c>
      <c r="Q62" s="77">
        <v>2</v>
      </c>
      <c r="R62" s="109">
        <v>2</v>
      </c>
      <c r="S62" s="109">
        <v>5</v>
      </c>
      <c r="T62" s="99" t="s">
        <v>132</v>
      </c>
      <c r="U62" s="99" t="s">
        <v>133</v>
      </c>
      <c r="V62" s="99"/>
      <c r="W62" s="100"/>
      <c r="X62" s="90">
        <v>2</v>
      </c>
      <c r="Y62" s="91">
        <v>6</v>
      </c>
      <c r="Z62" s="99"/>
      <c r="AA62" s="100"/>
      <c r="AB62" s="99"/>
      <c r="AC62" s="100"/>
      <c r="AD62" s="99"/>
      <c r="AE62" s="100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  <c r="AR62"/>
    </row>
    <row r="63" spans="2:44" ht="15.95" customHeight="1">
      <c r="B63" s="290"/>
      <c r="C63" s="47"/>
      <c r="D63" s="47" t="s">
        <v>49</v>
      </c>
      <c r="E63" s="99">
        <v>2</v>
      </c>
      <c r="F63" s="99">
        <v>2</v>
      </c>
      <c r="G63" s="88"/>
      <c r="H63" s="172">
        <v>120</v>
      </c>
      <c r="I63" s="409">
        <v>97</v>
      </c>
      <c r="J63" s="242">
        <v>9</v>
      </c>
      <c r="K63" s="409">
        <v>2</v>
      </c>
      <c r="L63" s="409">
        <v>6</v>
      </c>
      <c r="M63" s="385">
        <v>120</v>
      </c>
      <c r="N63" s="385">
        <v>2</v>
      </c>
      <c r="O63" s="385">
        <v>6</v>
      </c>
      <c r="P63" s="94">
        <v>100</v>
      </c>
      <c r="Q63" s="94">
        <v>9</v>
      </c>
      <c r="R63" s="75">
        <v>2</v>
      </c>
      <c r="S63" s="75">
        <v>6</v>
      </c>
      <c r="T63" s="409" t="s">
        <v>275</v>
      </c>
      <c r="U63" s="409" t="s">
        <v>276</v>
      </c>
      <c r="V63" s="63">
        <f>Z63+AB63+AD63</f>
        <v>2</v>
      </c>
      <c r="W63" s="64">
        <f t="shared" ref="W63" si="19">Y63+AA63+AC63+AE63</f>
        <v>6</v>
      </c>
      <c r="X63" s="65"/>
      <c r="Y63" s="66"/>
      <c r="Z63" s="67">
        <v>1</v>
      </c>
      <c r="AA63" s="68">
        <v>4</v>
      </c>
      <c r="AB63" s="67">
        <v>0.5</v>
      </c>
      <c r="AC63" s="68">
        <v>1</v>
      </c>
      <c r="AD63" s="67">
        <v>0.5</v>
      </c>
      <c r="AE63" s="68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  <c r="AR63"/>
    </row>
    <row r="64" spans="2:44" ht="15.95" customHeight="1">
      <c r="B64" s="290"/>
      <c r="C64" s="47"/>
      <c r="D64" s="47" t="s">
        <v>50</v>
      </c>
      <c r="E64" s="99">
        <v>3.5</v>
      </c>
      <c r="F64" s="99">
        <v>0.5</v>
      </c>
      <c r="G64" s="88"/>
      <c r="H64" s="176">
        <v>140</v>
      </c>
      <c r="I64" s="415">
        <v>124</v>
      </c>
      <c r="J64" s="246">
        <v>42</v>
      </c>
      <c r="K64" s="415">
        <v>2</v>
      </c>
      <c r="L64" s="415">
        <v>7</v>
      </c>
      <c r="M64" s="389">
        <v>140</v>
      </c>
      <c r="N64" s="389">
        <v>2</v>
      </c>
      <c r="O64" s="389">
        <v>7</v>
      </c>
      <c r="P64" s="77">
        <v>129</v>
      </c>
      <c r="Q64" s="77">
        <v>71</v>
      </c>
      <c r="R64" s="109">
        <v>2</v>
      </c>
      <c r="S64" s="109">
        <v>7</v>
      </c>
      <c r="T64" s="99" t="s">
        <v>122</v>
      </c>
      <c r="U64" s="99" t="s">
        <v>123</v>
      </c>
      <c r="V64" s="99"/>
      <c r="W64" s="100"/>
      <c r="X64" s="99"/>
      <c r="Y64" s="100"/>
      <c r="Z64" s="101">
        <v>2</v>
      </c>
      <c r="AA64" s="102">
        <v>7</v>
      </c>
      <c r="AB64" s="99"/>
      <c r="AC64" s="100"/>
      <c r="AD64" s="99"/>
      <c r="AE64" s="100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  <c r="AR64"/>
    </row>
    <row r="65" spans="2:44" ht="15.95" customHeight="1">
      <c r="B65" s="290"/>
      <c r="C65" s="47"/>
      <c r="D65" s="47" t="s">
        <v>51</v>
      </c>
      <c r="E65" s="99">
        <v>2</v>
      </c>
      <c r="F65" s="99">
        <v>2</v>
      </c>
      <c r="G65" s="88">
        <v>15</v>
      </c>
      <c r="H65" s="176">
        <v>105</v>
      </c>
      <c r="I65" s="415">
        <v>119</v>
      </c>
      <c r="J65" s="246">
        <v>26</v>
      </c>
      <c r="K65" s="415">
        <v>2</v>
      </c>
      <c r="L65" s="415">
        <v>7</v>
      </c>
      <c r="M65" s="389">
        <v>120</v>
      </c>
      <c r="N65" s="389">
        <v>2</v>
      </c>
      <c r="O65" s="389">
        <v>8</v>
      </c>
      <c r="P65" s="77">
        <v>92</v>
      </c>
      <c r="Q65" s="77">
        <v>20</v>
      </c>
      <c r="R65" s="109">
        <v>2</v>
      </c>
      <c r="S65" s="109">
        <v>8</v>
      </c>
      <c r="T65" s="99" t="s">
        <v>122</v>
      </c>
      <c r="U65" s="99" t="s">
        <v>123</v>
      </c>
      <c r="V65" s="99"/>
      <c r="W65" s="100"/>
      <c r="X65" s="99"/>
      <c r="Y65" s="100"/>
      <c r="Z65" s="101">
        <v>2</v>
      </c>
      <c r="AA65" s="102">
        <v>8</v>
      </c>
      <c r="AB65" s="99"/>
      <c r="AC65" s="100"/>
      <c r="AD65" s="99"/>
      <c r="AE65" s="100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  <c r="AR65"/>
    </row>
    <row r="66" spans="2:44" ht="15.95" customHeight="1">
      <c r="B66" s="290"/>
      <c r="C66" s="47"/>
      <c r="D66" s="47" t="s">
        <v>53</v>
      </c>
      <c r="E66" s="99">
        <v>2</v>
      </c>
      <c r="F66" s="99">
        <v>2</v>
      </c>
      <c r="G66" s="88"/>
      <c r="H66" s="176">
        <v>100</v>
      </c>
      <c r="I66" s="415">
        <v>97</v>
      </c>
      <c r="J66" s="246">
        <v>21</v>
      </c>
      <c r="K66" s="415">
        <v>2</v>
      </c>
      <c r="L66" s="415">
        <v>5</v>
      </c>
      <c r="M66" s="389">
        <v>120</v>
      </c>
      <c r="N66" s="389">
        <v>2</v>
      </c>
      <c r="O66" s="389">
        <v>6</v>
      </c>
      <c r="P66" s="77">
        <v>73</v>
      </c>
      <c r="Q66" s="77">
        <v>17</v>
      </c>
      <c r="R66" s="109">
        <v>2</v>
      </c>
      <c r="S66" s="109">
        <v>6</v>
      </c>
      <c r="T66" s="99" t="s">
        <v>122</v>
      </c>
      <c r="U66" s="99" t="s">
        <v>123</v>
      </c>
      <c r="V66" s="99"/>
      <c r="W66" s="100"/>
      <c r="X66" s="99"/>
      <c r="Y66" s="100"/>
      <c r="Z66" s="101">
        <v>2</v>
      </c>
      <c r="AA66" s="102">
        <v>6</v>
      </c>
      <c r="AB66" s="99"/>
      <c r="AC66" s="100"/>
      <c r="AD66" s="99"/>
      <c r="AE66" s="100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  <c r="AR66"/>
    </row>
    <row r="67" spans="2:44" ht="15.95" customHeight="1">
      <c r="B67" s="290"/>
      <c r="C67" s="47"/>
      <c r="D67" s="47" t="s">
        <v>52</v>
      </c>
      <c r="E67" s="99">
        <v>3</v>
      </c>
      <c r="F67" s="99">
        <v>1</v>
      </c>
      <c r="G67" s="88"/>
      <c r="H67" s="176">
        <v>100</v>
      </c>
      <c r="I67" s="415">
        <v>152</v>
      </c>
      <c r="J67" s="246">
        <v>26</v>
      </c>
      <c r="K67" s="415">
        <v>2</v>
      </c>
      <c r="L67" s="415">
        <v>5</v>
      </c>
      <c r="M67" s="389">
        <v>140</v>
      </c>
      <c r="N67" s="389">
        <v>2</v>
      </c>
      <c r="O67" s="389">
        <v>7</v>
      </c>
      <c r="P67" s="77">
        <v>121</v>
      </c>
      <c r="Q67" s="77">
        <v>39</v>
      </c>
      <c r="R67" s="109">
        <v>2</v>
      </c>
      <c r="S67" s="109">
        <v>7</v>
      </c>
      <c r="T67" s="99" t="s">
        <v>122</v>
      </c>
      <c r="U67" s="99" t="s">
        <v>123</v>
      </c>
      <c r="V67" s="99"/>
      <c r="W67" s="100"/>
      <c r="X67" s="99"/>
      <c r="Y67" s="100"/>
      <c r="Z67" s="101">
        <v>2</v>
      </c>
      <c r="AA67" s="102">
        <v>7</v>
      </c>
      <c r="AB67" s="99"/>
      <c r="AC67" s="100"/>
      <c r="AD67" s="99"/>
      <c r="AE67" s="100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  <c r="AR67"/>
    </row>
    <row r="68" spans="2:44" ht="15.95" customHeight="1">
      <c r="B68" s="290"/>
      <c r="C68" s="47"/>
      <c r="D68" s="47" t="s">
        <v>54</v>
      </c>
      <c r="E68" s="99">
        <v>2</v>
      </c>
      <c r="F68" s="99">
        <v>2</v>
      </c>
      <c r="G68" s="88">
        <v>15</v>
      </c>
      <c r="H68" s="176">
        <v>30</v>
      </c>
      <c r="I68" s="415">
        <v>25</v>
      </c>
      <c r="J68" s="246">
        <v>0</v>
      </c>
      <c r="K68" s="415">
        <v>1</v>
      </c>
      <c r="L68" s="415">
        <v>2</v>
      </c>
      <c r="M68" s="389">
        <v>30</v>
      </c>
      <c r="N68" s="389">
        <v>1</v>
      </c>
      <c r="O68" s="389">
        <v>2</v>
      </c>
      <c r="P68" s="77">
        <v>12</v>
      </c>
      <c r="Q68" s="77">
        <v>3</v>
      </c>
      <c r="R68" s="109">
        <v>1</v>
      </c>
      <c r="S68" s="109">
        <v>2</v>
      </c>
      <c r="T68" s="99"/>
      <c r="U68" s="99" t="s">
        <v>134</v>
      </c>
      <c r="V68" s="99"/>
      <c r="W68" s="100"/>
      <c r="X68" s="99"/>
      <c r="Y68" s="100"/>
      <c r="Z68" s="99"/>
      <c r="AA68" s="100"/>
      <c r="AB68" s="101">
        <v>1</v>
      </c>
      <c r="AC68" s="102">
        <v>2</v>
      </c>
      <c r="AD68" s="99"/>
      <c r="AE68" s="100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  <c r="AR68"/>
    </row>
    <row r="69" spans="2:44" ht="15.95" customHeight="1">
      <c r="B69" s="290"/>
      <c r="C69" s="47"/>
      <c r="D69" s="47" t="s">
        <v>55</v>
      </c>
      <c r="E69" s="99">
        <v>3</v>
      </c>
      <c r="F69" s="99">
        <v>1</v>
      </c>
      <c r="G69" s="88">
        <v>15</v>
      </c>
      <c r="H69" s="176">
        <v>30</v>
      </c>
      <c r="I69" s="415">
        <v>26</v>
      </c>
      <c r="J69" s="246">
        <v>10</v>
      </c>
      <c r="K69" s="415">
        <v>1</v>
      </c>
      <c r="L69" s="415">
        <v>2</v>
      </c>
      <c r="M69" s="389">
        <v>30</v>
      </c>
      <c r="N69" s="389">
        <v>1</v>
      </c>
      <c r="O69" s="389">
        <v>2</v>
      </c>
      <c r="P69" s="77">
        <v>15</v>
      </c>
      <c r="Q69" s="77">
        <v>3</v>
      </c>
      <c r="R69" s="109">
        <v>1</v>
      </c>
      <c r="S69" s="109">
        <v>2</v>
      </c>
      <c r="T69" s="99"/>
      <c r="U69" s="99" t="s">
        <v>134</v>
      </c>
      <c r="V69" s="99"/>
      <c r="W69" s="100"/>
      <c r="X69" s="99"/>
      <c r="Y69" s="100"/>
      <c r="Z69" s="99"/>
      <c r="AA69" s="100"/>
      <c r="AB69" s="101">
        <v>1</v>
      </c>
      <c r="AC69" s="102">
        <v>2</v>
      </c>
      <c r="AD69" s="99"/>
      <c r="AE69" s="100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  <c r="AR69"/>
    </row>
    <row r="70" spans="2:44" ht="15.95" customHeight="1">
      <c r="B70" s="290"/>
      <c r="C70" s="47"/>
      <c r="D70" s="47" t="s">
        <v>56</v>
      </c>
      <c r="E70" s="99">
        <v>2</v>
      </c>
      <c r="F70" s="99">
        <v>2</v>
      </c>
      <c r="G70" s="88">
        <v>15</v>
      </c>
      <c r="H70" s="176">
        <v>30</v>
      </c>
      <c r="I70" s="415">
        <v>21</v>
      </c>
      <c r="J70" s="246">
        <v>4</v>
      </c>
      <c r="K70" s="415">
        <v>1</v>
      </c>
      <c r="L70" s="415">
        <v>2</v>
      </c>
      <c r="M70" s="389">
        <v>30</v>
      </c>
      <c r="N70" s="389">
        <v>1</v>
      </c>
      <c r="O70" s="389">
        <v>2</v>
      </c>
      <c r="P70" s="77">
        <v>17</v>
      </c>
      <c r="Q70" s="77">
        <v>6</v>
      </c>
      <c r="R70" s="109">
        <v>1</v>
      </c>
      <c r="S70" s="109">
        <v>2</v>
      </c>
      <c r="T70" s="99"/>
      <c r="U70" s="99" t="s">
        <v>134</v>
      </c>
      <c r="V70" s="99"/>
      <c r="W70" s="100"/>
      <c r="X70" s="99"/>
      <c r="Y70" s="100"/>
      <c r="Z70" s="99"/>
      <c r="AA70" s="100"/>
      <c r="AB70" s="101">
        <v>1</v>
      </c>
      <c r="AC70" s="102">
        <v>2</v>
      </c>
      <c r="AD70" s="99"/>
      <c r="AE70" s="100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  <c r="AR70"/>
    </row>
    <row r="71" spans="2:44" ht="15.95" customHeight="1">
      <c r="B71" s="290"/>
      <c r="C71" s="47"/>
      <c r="D71" s="47" t="s">
        <v>57</v>
      </c>
      <c r="E71" s="99">
        <v>3</v>
      </c>
      <c r="F71" s="99">
        <v>1</v>
      </c>
      <c r="G71" s="88">
        <v>9</v>
      </c>
      <c r="H71" s="176">
        <v>27</v>
      </c>
      <c r="I71" s="415">
        <v>35</v>
      </c>
      <c r="J71" s="246">
        <v>6</v>
      </c>
      <c r="K71" s="415">
        <v>1</v>
      </c>
      <c r="L71" s="415">
        <v>3</v>
      </c>
      <c r="M71" s="389">
        <v>36</v>
      </c>
      <c r="N71" s="389">
        <v>1</v>
      </c>
      <c r="O71" s="389">
        <v>4</v>
      </c>
      <c r="P71" s="77">
        <v>21</v>
      </c>
      <c r="Q71" s="77">
        <v>9</v>
      </c>
      <c r="R71" s="109">
        <v>1</v>
      </c>
      <c r="S71" s="109">
        <v>4</v>
      </c>
      <c r="T71" s="99"/>
      <c r="U71" s="99" t="s">
        <v>134</v>
      </c>
      <c r="V71" s="99"/>
      <c r="W71" s="100"/>
      <c r="X71" s="99"/>
      <c r="Y71" s="100"/>
      <c r="Z71" s="99"/>
      <c r="AA71" s="100"/>
      <c r="AB71" s="101">
        <v>1</v>
      </c>
      <c r="AC71" s="102">
        <v>4</v>
      </c>
      <c r="AD71" s="99"/>
      <c r="AE71" s="100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  <c r="AR71"/>
    </row>
    <row r="72" spans="2:44" ht="15.95" customHeight="1">
      <c r="B72" s="290"/>
      <c r="C72" s="47"/>
      <c r="D72" s="47" t="s">
        <v>58</v>
      </c>
      <c r="E72" s="99">
        <v>1</v>
      </c>
      <c r="F72" s="99">
        <v>3</v>
      </c>
      <c r="G72" s="88"/>
      <c r="H72" s="176">
        <v>40</v>
      </c>
      <c r="I72" s="415">
        <v>28</v>
      </c>
      <c r="J72" s="246">
        <v>1</v>
      </c>
      <c r="K72" s="415">
        <v>1</v>
      </c>
      <c r="L72" s="415">
        <v>2</v>
      </c>
      <c r="M72" s="389">
        <v>40</v>
      </c>
      <c r="N72" s="389">
        <v>1</v>
      </c>
      <c r="O72" s="389">
        <v>2</v>
      </c>
      <c r="P72" s="77">
        <v>28</v>
      </c>
      <c r="Q72" s="77">
        <v>0</v>
      </c>
      <c r="R72" s="109">
        <v>1</v>
      </c>
      <c r="S72" s="109">
        <v>2</v>
      </c>
      <c r="T72" s="99"/>
      <c r="U72" s="99" t="s">
        <v>135</v>
      </c>
      <c r="V72" s="99"/>
      <c r="W72" s="100"/>
      <c r="X72" s="99"/>
      <c r="Y72" s="100"/>
      <c r="Z72" s="99"/>
      <c r="AA72" s="100"/>
      <c r="AB72" s="99"/>
      <c r="AC72" s="100"/>
      <c r="AD72" s="101">
        <v>1</v>
      </c>
      <c r="AE72" s="102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  <c r="AR72"/>
    </row>
    <row r="73" spans="2:44" ht="15.95" customHeight="1">
      <c r="B73" s="290"/>
      <c r="C73" s="47"/>
      <c r="D73" s="47" t="s">
        <v>59</v>
      </c>
      <c r="E73" s="99">
        <v>3</v>
      </c>
      <c r="F73" s="99">
        <v>1</v>
      </c>
      <c r="G73" s="88">
        <v>16</v>
      </c>
      <c r="H73" s="176">
        <v>40</v>
      </c>
      <c r="I73" s="415">
        <v>37</v>
      </c>
      <c r="J73" s="246">
        <v>6</v>
      </c>
      <c r="K73" s="415">
        <v>1</v>
      </c>
      <c r="L73" s="415">
        <v>2</v>
      </c>
      <c r="M73" s="389">
        <v>48</v>
      </c>
      <c r="N73" s="389">
        <v>1</v>
      </c>
      <c r="O73" s="389">
        <v>3</v>
      </c>
      <c r="P73" s="77">
        <v>25</v>
      </c>
      <c r="Q73" s="77">
        <v>4</v>
      </c>
      <c r="R73" s="109">
        <v>1</v>
      </c>
      <c r="S73" s="109">
        <v>3</v>
      </c>
      <c r="T73" s="99"/>
      <c r="U73" s="99" t="s">
        <v>135</v>
      </c>
      <c r="V73" s="99"/>
      <c r="W73" s="100"/>
      <c r="X73" s="99"/>
      <c r="Y73" s="100"/>
      <c r="Z73" s="99"/>
      <c r="AA73" s="100"/>
      <c r="AB73" s="99"/>
      <c r="AC73" s="100"/>
      <c r="AD73" s="101">
        <v>1</v>
      </c>
      <c r="AE73" s="102">
        <v>3</v>
      </c>
      <c r="AF73" s="372"/>
      <c r="AG73" s="247"/>
      <c r="AH73" s="17"/>
      <c r="AI73" s="17"/>
      <c r="AJ73" s="17"/>
      <c r="AK73" s="17"/>
      <c r="AL73" s="17"/>
      <c r="AM73" s="17"/>
      <c r="AN73" s="17"/>
      <c r="AO73" s="17"/>
      <c r="AP73" s="27"/>
      <c r="AQ73" s="22"/>
      <c r="AR73"/>
    </row>
    <row r="74" spans="2:44" ht="15.95" customHeight="1">
      <c r="B74" s="290"/>
      <c r="C74" s="47"/>
      <c r="D74" s="47" t="s">
        <v>60</v>
      </c>
      <c r="E74" s="99">
        <v>2</v>
      </c>
      <c r="F74" s="99">
        <v>2</v>
      </c>
      <c r="G74" s="88">
        <v>16</v>
      </c>
      <c r="H74" s="176">
        <v>28</v>
      </c>
      <c r="I74" s="415">
        <v>37</v>
      </c>
      <c r="J74" s="246">
        <v>4</v>
      </c>
      <c r="K74" s="415">
        <v>1</v>
      </c>
      <c r="L74" s="415">
        <v>2</v>
      </c>
      <c r="M74" s="389">
        <v>48</v>
      </c>
      <c r="N74" s="389">
        <v>1</v>
      </c>
      <c r="O74" s="389">
        <v>3</v>
      </c>
      <c r="P74" s="77">
        <v>28</v>
      </c>
      <c r="Q74" s="77">
        <v>5</v>
      </c>
      <c r="R74" s="109">
        <v>1</v>
      </c>
      <c r="S74" s="109">
        <v>3</v>
      </c>
      <c r="T74" s="99"/>
      <c r="U74" s="99" t="s">
        <v>135</v>
      </c>
      <c r="V74" s="99"/>
      <c r="W74" s="100"/>
      <c r="X74" s="99"/>
      <c r="Y74" s="100"/>
      <c r="Z74" s="99"/>
      <c r="AA74" s="100"/>
      <c r="AB74" s="99"/>
      <c r="AC74" s="100"/>
      <c r="AD74" s="101">
        <v>1</v>
      </c>
      <c r="AE74" s="102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  <c r="AR74"/>
    </row>
    <row r="75" spans="2:44" ht="15.95" customHeight="1">
      <c r="B75" s="290"/>
      <c r="C75" s="47"/>
      <c r="D75" s="47" t="s">
        <v>56</v>
      </c>
      <c r="E75" s="99">
        <v>2</v>
      </c>
      <c r="F75" s="99">
        <v>2</v>
      </c>
      <c r="G75" s="88">
        <v>12</v>
      </c>
      <c r="H75" s="176">
        <v>36</v>
      </c>
      <c r="I75" s="415">
        <v>44</v>
      </c>
      <c r="J75" s="246">
        <v>4</v>
      </c>
      <c r="K75" s="415">
        <v>1</v>
      </c>
      <c r="L75" s="415">
        <v>3</v>
      </c>
      <c r="M75" s="389">
        <v>48</v>
      </c>
      <c r="N75" s="389">
        <v>1</v>
      </c>
      <c r="O75" s="389">
        <v>4</v>
      </c>
      <c r="P75" s="77">
        <v>29</v>
      </c>
      <c r="Q75" s="77">
        <v>9</v>
      </c>
      <c r="R75" s="109">
        <v>1</v>
      </c>
      <c r="S75" s="109">
        <v>4</v>
      </c>
      <c r="T75" s="99"/>
      <c r="U75" s="99" t="s">
        <v>135</v>
      </c>
      <c r="V75" s="99"/>
      <c r="W75" s="100"/>
      <c r="X75" s="99"/>
      <c r="Y75" s="100"/>
      <c r="Z75" s="99"/>
      <c r="AA75" s="100"/>
      <c r="AB75" s="99"/>
      <c r="AC75" s="100"/>
      <c r="AD75" s="101">
        <v>1</v>
      </c>
      <c r="AE75" s="102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  <c r="AR75"/>
    </row>
    <row r="76" spans="2:44" ht="15.95" customHeight="1">
      <c r="B76" s="296"/>
      <c r="C76" s="22"/>
      <c r="D76" s="22"/>
      <c r="E76" s="17"/>
      <c r="F76" s="17"/>
      <c r="G76" s="15"/>
      <c r="H76" s="17"/>
      <c r="I76" s="269"/>
      <c r="J76" s="247"/>
      <c r="K76" s="269"/>
      <c r="L76" s="269"/>
      <c r="M76" s="230"/>
      <c r="N76" s="230"/>
      <c r="O76" s="230"/>
      <c r="P76" s="34"/>
      <c r="Q76" s="34"/>
      <c r="R76" s="453"/>
      <c r="S76" s="453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50"/>
      <c r="AE76" s="150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  <c r="AR76"/>
    </row>
    <row r="77" spans="2:44" ht="276.75" customHeight="1">
      <c r="B77" s="296"/>
      <c r="C77" s="22"/>
      <c r="D77" s="370" t="s">
        <v>264</v>
      </c>
      <c r="E77" s="369" t="s">
        <v>263</v>
      </c>
      <c r="F77" s="369"/>
      <c r="G77" s="15"/>
      <c r="H77" s="370" t="s">
        <v>265</v>
      </c>
      <c r="I77" s="369" t="s">
        <v>266</v>
      </c>
      <c r="J77" s="247"/>
      <c r="K77" s="269"/>
      <c r="L77" s="269"/>
      <c r="M77" s="369" t="s">
        <v>267</v>
      </c>
      <c r="N77" s="369" t="s">
        <v>268</v>
      </c>
      <c r="O77" s="230"/>
      <c r="P77" s="34"/>
      <c r="Q77" s="34"/>
      <c r="R77" s="453"/>
      <c r="S77" s="453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50"/>
      <c r="AE77" s="150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  <c r="AR77"/>
    </row>
    <row r="78" spans="2:44" ht="15.95" customHeight="1">
      <c r="B78" s="137" t="s">
        <v>100</v>
      </c>
      <c r="C78" s="2"/>
      <c r="D78" s="2"/>
      <c r="E78" s="194"/>
      <c r="F78" s="194"/>
      <c r="G78" s="164"/>
      <c r="H78" s="2"/>
      <c r="I78" s="259"/>
      <c r="J78" s="236"/>
      <c r="K78" s="259"/>
      <c r="L78" s="259"/>
      <c r="M78" s="283"/>
      <c r="N78" s="283"/>
      <c r="O78" s="283"/>
      <c r="P78" s="433"/>
      <c r="Q78" s="433"/>
      <c r="R78" s="448"/>
      <c r="S78" s="448"/>
      <c r="T78" s="304"/>
      <c r="U78" s="304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  <c r="AR78"/>
    </row>
    <row r="79" spans="2:44" ht="15.95" customHeight="1">
      <c r="B79" s="136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20" t="s">
        <v>246</v>
      </c>
      <c r="J79" s="237"/>
      <c r="K79" s="416" t="s">
        <v>247</v>
      </c>
      <c r="L79" s="281"/>
      <c r="M79" s="380"/>
      <c r="N79" s="380" t="s">
        <v>262</v>
      </c>
      <c r="O79" s="380"/>
      <c r="P79" s="417"/>
      <c r="Q79" s="417"/>
      <c r="R79" s="449"/>
      <c r="S79" s="449"/>
      <c r="T79" s="148" t="s">
        <v>243</v>
      </c>
      <c r="U79" s="149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  <c r="AR79"/>
    </row>
    <row r="80" spans="2:44" ht="15.95" customHeight="1">
      <c r="B80" s="288" t="s">
        <v>99</v>
      </c>
      <c r="C80" s="4" t="s">
        <v>5</v>
      </c>
      <c r="D80" s="4"/>
      <c r="E80" s="195" t="s">
        <v>239</v>
      </c>
      <c r="F80" s="195" t="s">
        <v>240</v>
      </c>
      <c r="G80" s="152" t="s">
        <v>167</v>
      </c>
      <c r="H80" s="32" t="s">
        <v>18</v>
      </c>
      <c r="I80" s="421" t="s">
        <v>250</v>
      </c>
      <c r="J80" s="238" t="s">
        <v>245</v>
      </c>
      <c r="K80" s="261" t="s">
        <v>243</v>
      </c>
      <c r="L80" s="282" t="s">
        <v>244</v>
      </c>
      <c r="M80" s="381" t="s">
        <v>249</v>
      </c>
      <c r="N80" s="381" t="s">
        <v>243</v>
      </c>
      <c r="O80" s="381" t="s">
        <v>244</v>
      </c>
      <c r="P80" s="437"/>
      <c r="Q80" s="437"/>
      <c r="R80" s="454"/>
      <c r="S80" s="454"/>
      <c r="T80" s="195" t="s">
        <v>101</v>
      </c>
      <c r="U80" s="195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  <c r="AR80"/>
    </row>
    <row r="81" spans="2:44" ht="15.95" customHeight="1">
      <c r="B81" s="291"/>
      <c r="C81" s="53"/>
      <c r="D81" s="54"/>
      <c r="E81" s="197"/>
      <c r="F81" s="197"/>
      <c r="G81" s="163"/>
      <c r="H81" s="54"/>
      <c r="I81" s="284"/>
      <c r="J81" s="241"/>
      <c r="K81" s="264"/>
      <c r="L81" s="264"/>
      <c r="M81" s="284"/>
      <c r="N81" s="284"/>
      <c r="O81" s="284"/>
      <c r="P81" s="435"/>
      <c r="Q81" s="435"/>
      <c r="R81" s="451"/>
      <c r="S81" s="451"/>
      <c r="T81" s="305"/>
      <c r="U81" s="305"/>
      <c r="V81" s="55"/>
      <c r="W81" s="55"/>
      <c r="X81" s="54"/>
      <c r="Y81" s="54"/>
      <c r="Z81" s="54"/>
      <c r="AA81" s="54"/>
      <c r="AB81" s="54"/>
      <c r="AC81" s="54"/>
      <c r="AD81" s="54"/>
      <c r="AE81" s="3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  <c r="AR81"/>
    </row>
    <row r="82" spans="2:44" ht="15.95" customHeight="1">
      <c r="B82" s="293">
        <v>6</v>
      </c>
      <c r="C82" s="62">
        <v>2</v>
      </c>
      <c r="D82" s="57" t="s">
        <v>65</v>
      </c>
      <c r="E82" s="77">
        <v>2</v>
      </c>
      <c r="F82" s="77">
        <v>2</v>
      </c>
      <c r="G82" s="88"/>
      <c r="H82" s="177">
        <v>100</v>
      </c>
      <c r="I82" s="415">
        <v>77</v>
      </c>
      <c r="J82" s="246">
        <v>0</v>
      </c>
      <c r="K82" s="268">
        <v>2</v>
      </c>
      <c r="L82" s="268">
        <v>5</v>
      </c>
      <c r="M82" s="389">
        <v>100</v>
      </c>
      <c r="N82" s="389">
        <v>2</v>
      </c>
      <c r="O82" s="389">
        <v>5</v>
      </c>
      <c r="P82" s="77"/>
      <c r="Q82" s="77"/>
      <c r="R82" s="109"/>
      <c r="S82" s="109"/>
      <c r="T82" s="77" t="s">
        <v>138</v>
      </c>
      <c r="U82" s="77" t="s">
        <v>139</v>
      </c>
      <c r="V82" s="109"/>
      <c r="W82" s="110"/>
      <c r="X82" s="109">
        <v>2</v>
      </c>
      <c r="Y82" s="110">
        <v>5</v>
      </c>
      <c r="Z82" s="109"/>
      <c r="AA82" s="110"/>
      <c r="AB82" s="109"/>
      <c r="AC82" s="110"/>
      <c r="AD82" s="109"/>
      <c r="AE82" s="110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  <c r="AR82"/>
    </row>
    <row r="83" spans="2:44" ht="15.95" customHeight="1">
      <c r="B83" s="293"/>
      <c r="C83" s="62"/>
      <c r="D83" s="57" t="s">
        <v>66</v>
      </c>
      <c r="E83" s="77">
        <v>3</v>
      </c>
      <c r="F83" s="77">
        <v>1</v>
      </c>
      <c r="G83" s="88"/>
      <c r="H83" s="177">
        <v>120</v>
      </c>
      <c r="I83" s="415">
        <v>85</v>
      </c>
      <c r="J83" s="246">
        <v>5</v>
      </c>
      <c r="K83" s="268">
        <v>2</v>
      </c>
      <c r="L83" s="268">
        <v>5</v>
      </c>
      <c r="M83" s="389">
        <v>100</v>
      </c>
      <c r="N83" s="389">
        <v>2</v>
      </c>
      <c r="O83" s="389">
        <v>5</v>
      </c>
      <c r="P83" s="77"/>
      <c r="Q83" s="77"/>
      <c r="R83" s="109"/>
      <c r="S83" s="109"/>
      <c r="T83" s="77" t="s">
        <v>138</v>
      </c>
      <c r="U83" s="77" t="s">
        <v>139</v>
      </c>
      <c r="V83" s="109"/>
      <c r="W83" s="110"/>
      <c r="X83" s="109">
        <v>2</v>
      </c>
      <c r="Y83" s="110">
        <v>5</v>
      </c>
      <c r="Z83" s="109"/>
      <c r="AA83" s="110"/>
      <c r="AB83" s="109"/>
      <c r="AC83" s="110"/>
      <c r="AD83" s="109"/>
      <c r="AE83" s="110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  <c r="AR83"/>
    </row>
    <row r="84" spans="2:44" ht="15.95" customHeight="1">
      <c r="B84" s="293"/>
      <c r="C84" s="62"/>
      <c r="D84" s="57" t="s">
        <v>67</v>
      </c>
      <c r="E84" s="77">
        <v>3</v>
      </c>
      <c r="F84" s="77">
        <v>1</v>
      </c>
      <c r="G84" s="88"/>
      <c r="H84" s="177">
        <v>120</v>
      </c>
      <c r="I84" s="415">
        <v>132</v>
      </c>
      <c r="J84" s="246">
        <v>47</v>
      </c>
      <c r="K84" s="268">
        <v>2</v>
      </c>
      <c r="L84" s="268">
        <v>6</v>
      </c>
      <c r="M84" s="389">
        <v>120</v>
      </c>
      <c r="N84" s="389">
        <v>2</v>
      </c>
      <c r="O84" s="389">
        <v>6</v>
      </c>
      <c r="P84" s="77"/>
      <c r="Q84" s="77"/>
      <c r="R84" s="109"/>
      <c r="S84" s="109"/>
      <c r="T84" s="77" t="s">
        <v>138</v>
      </c>
      <c r="U84" s="77" t="s">
        <v>139</v>
      </c>
      <c r="V84" s="109"/>
      <c r="W84" s="110"/>
      <c r="X84" s="109">
        <v>2</v>
      </c>
      <c r="Y84" s="110">
        <v>6</v>
      </c>
      <c r="Z84" s="109"/>
      <c r="AA84" s="110"/>
      <c r="AB84" s="109"/>
      <c r="AC84" s="110"/>
      <c r="AD84" s="109"/>
      <c r="AE84" s="110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  <c r="AR84"/>
    </row>
    <row r="85" spans="2:44" ht="15.95" customHeight="1">
      <c r="B85" s="293"/>
      <c r="C85" s="62"/>
      <c r="D85" s="57" t="s">
        <v>68</v>
      </c>
      <c r="E85" s="77">
        <v>3</v>
      </c>
      <c r="F85" s="77">
        <v>1</v>
      </c>
      <c r="G85" s="88"/>
      <c r="H85" s="177">
        <v>120</v>
      </c>
      <c r="I85" s="415">
        <v>73</v>
      </c>
      <c r="J85" s="246">
        <v>3</v>
      </c>
      <c r="K85" s="268">
        <v>2</v>
      </c>
      <c r="L85" s="268">
        <v>5</v>
      </c>
      <c r="M85" s="389">
        <v>80</v>
      </c>
      <c r="N85" s="389">
        <v>2</v>
      </c>
      <c r="O85" s="389">
        <v>4</v>
      </c>
      <c r="P85" s="77"/>
      <c r="Q85" s="77"/>
      <c r="R85" s="109"/>
      <c r="S85" s="109"/>
      <c r="T85" s="77" t="s">
        <v>138</v>
      </c>
      <c r="U85" s="77" t="s">
        <v>139</v>
      </c>
      <c r="V85" s="109"/>
      <c r="W85" s="110"/>
      <c r="X85" s="109">
        <v>2</v>
      </c>
      <c r="Y85" s="110">
        <v>4</v>
      </c>
      <c r="Z85" s="109"/>
      <c r="AA85" s="110"/>
      <c r="AB85" s="109"/>
      <c r="AC85" s="110"/>
      <c r="AD85" s="109"/>
      <c r="AE85" s="110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  <c r="AR85"/>
    </row>
    <row r="86" spans="2:44" ht="15.95" customHeight="1">
      <c r="B86" s="293"/>
      <c r="C86" s="62"/>
      <c r="D86" s="57" t="s">
        <v>69</v>
      </c>
      <c r="E86" s="77">
        <v>2</v>
      </c>
      <c r="F86" s="77">
        <v>2</v>
      </c>
      <c r="G86" s="88"/>
      <c r="H86" s="177">
        <v>120</v>
      </c>
      <c r="I86" s="415">
        <v>74</v>
      </c>
      <c r="J86" s="246">
        <v>2</v>
      </c>
      <c r="K86" s="268">
        <v>2</v>
      </c>
      <c r="L86" s="268">
        <v>5</v>
      </c>
      <c r="M86" s="389">
        <v>80</v>
      </c>
      <c r="N86" s="389">
        <v>2</v>
      </c>
      <c r="O86" s="389">
        <v>4</v>
      </c>
      <c r="P86" s="77"/>
      <c r="Q86" s="77"/>
      <c r="R86" s="109"/>
      <c r="S86" s="109"/>
      <c r="T86" s="77" t="s">
        <v>138</v>
      </c>
      <c r="U86" s="77" t="s">
        <v>139</v>
      </c>
      <c r="V86" s="109"/>
      <c r="W86" s="110"/>
      <c r="X86" s="109">
        <v>2</v>
      </c>
      <c r="Y86" s="110">
        <v>4</v>
      </c>
      <c r="Z86" s="109"/>
      <c r="AA86" s="110"/>
      <c r="AB86" s="109"/>
      <c r="AC86" s="110"/>
      <c r="AD86" s="109"/>
      <c r="AE86" s="110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  <c r="AR86"/>
    </row>
    <row r="87" spans="2:44" ht="15.95" customHeight="1">
      <c r="B87" s="293"/>
      <c r="C87" s="62"/>
      <c r="D87" s="57" t="s">
        <v>70</v>
      </c>
      <c r="E87" s="77">
        <v>3.5</v>
      </c>
      <c r="F87" s="77">
        <v>0.5</v>
      </c>
      <c r="G87" s="88"/>
      <c r="H87" s="177">
        <v>140</v>
      </c>
      <c r="I87" s="415">
        <v>127</v>
      </c>
      <c r="J87" s="246">
        <v>47</v>
      </c>
      <c r="K87" s="268">
        <v>2</v>
      </c>
      <c r="L87" s="268">
        <v>7</v>
      </c>
      <c r="M87" s="389">
        <v>120</v>
      </c>
      <c r="N87" s="389">
        <v>2</v>
      </c>
      <c r="O87" s="389">
        <v>6</v>
      </c>
      <c r="P87" s="77"/>
      <c r="Q87" s="77"/>
      <c r="R87" s="109"/>
      <c r="S87" s="109"/>
      <c r="T87" s="77" t="s">
        <v>140</v>
      </c>
      <c r="U87" s="77" t="s">
        <v>141</v>
      </c>
      <c r="V87" s="109"/>
      <c r="W87" s="110"/>
      <c r="X87" s="109"/>
      <c r="Y87" s="110"/>
      <c r="Z87" s="109">
        <v>2</v>
      </c>
      <c r="AA87" s="110">
        <v>6</v>
      </c>
      <c r="AB87" s="109"/>
      <c r="AC87" s="110"/>
      <c r="AD87" s="109"/>
      <c r="AE87" s="110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  <c r="AR87"/>
    </row>
    <row r="88" spans="2:44" ht="15.95" customHeight="1">
      <c r="B88" s="293"/>
      <c r="C88" s="62"/>
      <c r="D88" s="57" t="s">
        <v>71</v>
      </c>
      <c r="E88" s="77">
        <v>3.5</v>
      </c>
      <c r="F88" s="77">
        <v>0.5</v>
      </c>
      <c r="G88" s="88">
        <v>15</v>
      </c>
      <c r="H88" s="177">
        <v>135</v>
      </c>
      <c r="I88" s="415">
        <v>78</v>
      </c>
      <c r="J88" s="246">
        <v>7</v>
      </c>
      <c r="K88" s="268">
        <v>2</v>
      </c>
      <c r="L88" s="268">
        <v>9</v>
      </c>
      <c r="M88" s="389">
        <v>105</v>
      </c>
      <c r="N88" s="389">
        <v>2</v>
      </c>
      <c r="O88" s="389">
        <v>7</v>
      </c>
      <c r="P88" s="77"/>
      <c r="Q88" s="77"/>
      <c r="R88" s="109"/>
      <c r="S88" s="109"/>
      <c r="T88" s="77" t="s">
        <v>140</v>
      </c>
      <c r="U88" s="77" t="s">
        <v>141</v>
      </c>
      <c r="V88" s="109"/>
      <c r="W88" s="110"/>
      <c r="X88" s="109"/>
      <c r="Y88" s="110"/>
      <c r="Z88" s="109">
        <v>2</v>
      </c>
      <c r="AA88" s="110">
        <v>7</v>
      </c>
      <c r="AB88" s="109"/>
      <c r="AC88" s="110"/>
      <c r="AD88" s="109"/>
      <c r="AE88" s="110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  <c r="AR88"/>
    </row>
    <row r="89" spans="2:44" ht="15.95" customHeight="1">
      <c r="B89" s="293"/>
      <c r="C89" s="62"/>
      <c r="D89" s="57" t="s">
        <v>72</v>
      </c>
      <c r="E89" s="77">
        <v>3.5</v>
      </c>
      <c r="F89" s="77">
        <v>0.5</v>
      </c>
      <c r="G89" s="88">
        <v>15</v>
      </c>
      <c r="H89" s="177">
        <v>135</v>
      </c>
      <c r="I89" s="415">
        <v>93</v>
      </c>
      <c r="J89" s="246">
        <v>20</v>
      </c>
      <c r="K89" s="268">
        <v>2</v>
      </c>
      <c r="L89" s="268">
        <v>9</v>
      </c>
      <c r="M89" s="389">
        <v>105</v>
      </c>
      <c r="N89" s="389">
        <v>2</v>
      </c>
      <c r="O89" s="389">
        <v>7</v>
      </c>
      <c r="P89" s="77"/>
      <c r="Q89" s="77"/>
      <c r="R89" s="109"/>
      <c r="S89" s="109"/>
      <c r="T89" s="77" t="s">
        <v>140</v>
      </c>
      <c r="U89" s="77" t="s">
        <v>141</v>
      </c>
      <c r="V89" s="109"/>
      <c r="W89" s="110"/>
      <c r="X89" s="109"/>
      <c r="Y89" s="110"/>
      <c r="Z89" s="109">
        <v>2</v>
      </c>
      <c r="AA89" s="110">
        <v>7</v>
      </c>
      <c r="AB89" s="109"/>
      <c r="AC89" s="110"/>
      <c r="AD89" s="109"/>
      <c r="AE89" s="110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  <c r="AR89"/>
    </row>
    <row r="90" spans="2:44" ht="15.95" customHeight="1">
      <c r="B90" s="293"/>
      <c r="C90" s="62"/>
      <c r="D90" s="57" t="s">
        <v>73</v>
      </c>
      <c r="E90" s="77">
        <v>3</v>
      </c>
      <c r="F90" s="77">
        <v>1</v>
      </c>
      <c r="G90" s="88"/>
      <c r="H90" s="177">
        <v>140</v>
      </c>
      <c r="I90" s="415">
        <v>94</v>
      </c>
      <c r="J90" s="246">
        <v>13</v>
      </c>
      <c r="K90" s="268">
        <v>2</v>
      </c>
      <c r="L90" s="268">
        <v>7</v>
      </c>
      <c r="M90" s="389">
        <v>100</v>
      </c>
      <c r="N90" s="389">
        <v>2</v>
      </c>
      <c r="O90" s="389">
        <v>5</v>
      </c>
      <c r="P90" s="77"/>
      <c r="Q90" s="77"/>
      <c r="R90" s="109"/>
      <c r="S90" s="109"/>
      <c r="T90" s="77" t="s">
        <v>140</v>
      </c>
      <c r="U90" s="77" t="s">
        <v>141</v>
      </c>
      <c r="V90" s="109"/>
      <c r="W90" s="110"/>
      <c r="X90" s="109"/>
      <c r="Y90" s="110"/>
      <c r="Z90" s="109">
        <v>2</v>
      </c>
      <c r="AA90" s="110">
        <v>5</v>
      </c>
      <c r="AB90" s="109"/>
      <c r="AC90" s="110"/>
      <c r="AD90" s="109"/>
      <c r="AE90" s="110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  <c r="AR90"/>
    </row>
    <row r="91" spans="2:44" ht="15.95" customHeight="1">
      <c r="B91" s="293"/>
      <c r="C91" s="62"/>
      <c r="D91" s="57" t="s">
        <v>61</v>
      </c>
      <c r="E91" s="77">
        <v>2</v>
      </c>
      <c r="F91" s="77">
        <v>2</v>
      </c>
      <c r="G91" s="88"/>
      <c r="H91" s="177">
        <v>140</v>
      </c>
      <c r="I91" s="415">
        <v>82</v>
      </c>
      <c r="J91" s="246">
        <v>6</v>
      </c>
      <c r="K91" s="268">
        <v>2</v>
      </c>
      <c r="L91" s="268">
        <v>7</v>
      </c>
      <c r="M91" s="389">
        <v>100</v>
      </c>
      <c r="N91" s="389">
        <v>2</v>
      </c>
      <c r="O91" s="389">
        <v>5</v>
      </c>
      <c r="P91" s="77"/>
      <c r="Q91" s="77"/>
      <c r="R91" s="109"/>
      <c r="S91" s="109"/>
      <c r="T91" s="77" t="s">
        <v>140</v>
      </c>
      <c r="U91" s="77" t="s">
        <v>141</v>
      </c>
      <c r="V91" s="109"/>
      <c r="W91" s="110"/>
      <c r="X91" s="109"/>
      <c r="Y91" s="110"/>
      <c r="Z91" s="109">
        <v>2</v>
      </c>
      <c r="AA91" s="110">
        <v>5</v>
      </c>
      <c r="AB91" s="109"/>
      <c r="AC91" s="110"/>
      <c r="AD91" s="109"/>
      <c r="AE91" s="110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  <c r="AR91"/>
    </row>
    <row r="92" spans="2:44" ht="15.95" customHeight="1">
      <c r="B92" s="293"/>
      <c r="C92" s="62"/>
      <c r="D92" s="57" t="s">
        <v>74</v>
      </c>
      <c r="E92" s="77">
        <v>2</v>
      </c>
      <c r="F92" s="77">
        <v>2</v>
      </c>
      <c r="G92" s="88">
        <v>12</v>
      </c>
      <c r="H92" s="177">
        <v>24</v>
      </c>
      <c r="I92" s="415">
        <v>17</v>
      </c>
      <c r="J92" s="246">
        <v>0</v>
      </c>
      <c r="K92" s="268">
        <v>2</v>
      </c>
      <c r="L92" s="268">
        <v>2</v>
      </c>
      <c r="M92" s="389">
        <v>24</v>
      </c>
      <c r="N92" s="389">
        <v>2</v>
      </c>
      <c r="O92" s="389">
        <v>2</v>
      </c>
      <c r="P92" s="77"/>
      <c r="Q92" s="77"/>
      <c r="R92" s="109"/>
      <c r="S92" s="109"/>
      <c r="T92" s="77"/>
      <c r="U92" s="77" t="s">
        <v>143</v>
      </c>
      <c r="V92" s="109"/>
      <c r="W92" s="110"/>
      <c r="X92" s="109"/>
      <c r="Y92" s="110"/>
      <c r="Z92" s="109"/>
      <c r="AA92" s="110"/>
      <c r="AB92" s="109">
        <v>2</v>
      </c>
      <c r="AC92" s="110">
        <v>2</v>
      </c>
      <c r="AD92" s="109"/>
      <c r="AE92" s="110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  <c r="AR92"/>
    </row>
    <row r="93" spans="2:44" ht="15.95" customHeight="1">
      <c r="B93" s="293"/>
      <c r="C93" s="62"/>
      <c r="D93" s="57" t="s">
        <v>75</v>
      </c>
      <c r="E93" s="77">
        <v>3</v>
      </c>
      <c r="F93" s="77">
        <v>1</v>
      </c>
      <c r="G93" s="88">
        <v>12</v>
      </c>
      <c r="H93" s="177">
        <v>24</v>
      </c>
      <c r="I93" s="415">
        <v>17</v>
      </c>
      <c r="J93" s="246">
        <v>2</v>
      </c>
      <c r="K93" s="268">
        <v>1</v>
      </c>
      <c r="L93" s="268">
        <v>2</v>
      </c>
      <c r="M93" s="389">
        <v>24</v>
      </c>
      <c r="N93" s="389">
        <v>1</v>
      </c>
      <c r="O93" s="389">
        <v>2</v>
      </c>
      <c r="P93" s="77"/>
      <c r="Q93" s="77"/>
      <c r="R93" s="109"/>
      <c r="S93" s="109"/>
      <c r="T93" s="77"/>
      <c r="U93" s="77" t="s">
        <v>142</v>
      </c>
      <c r="V93" s="109"/>
      <c r="W93" s="110"/>
      <c r="X93" s="109"/>
      <c r="Y93" s="110"/>
      <c r="Z93" s="109"/>
      <c r="AA93" s="110"/>
      <c r="AB93" s="109">
        <v>1</v>
      </c>
      <c r="AC93" s="110">
        <v>2</v>
      </c>
      <c r="AD93" s="109"/>
      <c r="AE93" s="110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  <c r="AR93"/>
    </row>
    <row r="94" spans="2:44" ht="15.95" customHeight="1">
      <c r="B94" s="293"/>
      <c r="C94" s="62"/>
      <c r="D94" s="57" t="s">
        <v>76</v>
      </c>
      <c r="E94" s="77">
        <v>3</v>
      </c>
      <c r="F94" s="77">
        <v>1</v>
      </c>
      <c r="G94" s="88">
        <v>16</v>
      </c>
      <c r="H94" s="177">
        <v>24</v>
      </c>
      <c r="I94" s="415">
        <v>13</v>
      </c>
      <c r="J94" s="246">
        <v>2</v>
      </c>
      <c r="K94" s="268">
        <v>1</v>
      </c>
      <c r="L94" s="268">
        <v>2</v>
      </c>
      <c r="M94" s="389">
        <v>24</v>
      </c>
      <c r="N94" s="389">
        <v>1</v>
      </c>
      <c r="O94" s="389">
        <v>2</v>
      </c>
      <c r="P94" s="77"/>
      <c r="Q94" s="77"/>
      <c r="R94" s="109"/>
      <c r="S94" s="109"/>
      <c r="T94" s="77"/>
      <c r="U94" s="77" t="s">
        <v>142</v>
      </c>
      <c r="V94" s="109"/>
      <c r="W94" s="110"/>
      <c r="X94" s="109"/>
      <c r="Y94" s="110"/>
      <c r="Z94" s="109"/>
      <c r="AA94" s="110"/>
      <c r="AB94" s="109">
        <v>1</v>
      </c>
      <c r="AC94" s="110">
        <v>2</v>
      </c>
      <c r="AD94" s="109"/>
      <c r="AE94" s="110"/>
      <c r="AF94" s="372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  <c r="AR94"/>
    </row>
    <row r="95" spans="2:44" ht="15.95" customHeight="1">
      <c r="B95" s="293"/>
      <c r="C95" s="62"/>
      <c r="D95" s="57" t="s">
        <v>77</v>
      </c>
      <c r="E95" s="77">
        <v>3</v>
      </c>
      <c r="F95" s="77">
        <v>1</v>
      </c>
      <c r="G95" s="88">
        <v>12</v>
      </c>
      <c r="H95" s="177">
        <v>36</v>
      </c>
      <c r="I95" s="415">
        <v>32</v>
      </c>
      <c r="J95" s="246">
        <v>11</v>
      </c>
      <c r="K95" s="268">
        <v>1</v>
      </c>
      <c r="L95" s="268">
        <v>3</v>
      </c>
      <c r="M95" s="389">
        <v>36</v>
      </c>
      <c r="N95" s="389">
        <v>1</v>
      </c>
      <c r="O95" s="389">
        <v>3</v>
      </c>
      <c r="P95" s="77"/>
      <c r="Q95" s="77"/>
      <c r="R95" s="109"/>
      <c r="S95" s="109"/>
      <c r="T95" s="77"/>
      <c r="U95" s="77" t="s">
        <v>142</v>
      </c>
      <c r="V95" s="109"/>
      <c r="W95" s="110"/>
      <c r="X95" s="109"/>
      <c r="Y95" s="110"/>
      <c r="Z95" s="109"/>
      <c r="AA95" s="110"/>
      <c r="AB95" s="109">
        <v>1</v>
      </c>
      <c r="AC95" s="110">
        <v>3</v>
      </c>
      <c r="AD95" s="109"/>
      <c r="AE95" s="110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  <c r="AR95"/>
    </row>
    <row r="96" spans="2:44" ht="15.95" customHeight="1">
      <c r="B96" s="293"/>
      <c r="C96" s="62"/>
      <c r="D96" s="57" t="s">
        <v>64</v>
      </c>
      <c r="E96" s="77">
        <v>3</v>
      </c>
      <c r="F96" s="77">
        <v>1</v>
      </c>
      <c r="G96" s="88">
        <v>9</v>
      </c>
      <c r="H96" s="177">
        <v>27</v>
      </c>
      <c r="I96" s="415">
        <v>33</v>
      </c>
      <c r="J96" s="246">
        <v>6</v>
      </c>
      <c r="K96" s="268">
        <v>1</v>
      </c>
      <c r="L96" s="268">
        <v>3</v>
      </c>
      <c r="M96" s="389">
        <v>36</v>
      </c>
      <c r="N96" s="389">
        <v>1</v>
      </c>
      <c r="O96" s="389">
        <v>4</v>
      </c>
      <c r="P96" s="77"/>
      <c r="Q96" s="77"/>
      <c r="R96" s="109"/>
      <c r="S96" s="109"/>
      <c r="T96" s="77"/>
      <c r="U96" s="77" t="s">
        <v>142</v>
      </c>
      <c r="V96" s="109"/>
      <c r="W96" s="110"/>
      <c r="X96" s="109"/>
      <c r="Y96" s="110"/>
      <c r="Z96" s="109"/>
      <c r="AA96" s="110"/>
      <c r="AB96" s="109">
        <v>1</v>
      </c>
      <c r="AC96" s="110">
        <v>4</v>
      </c>
      <c r="AD96" s="109"/>
      <c r="AE96" s="110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  <c r="AR96"/>
    </row>
    <row r="97" spans="2:44" ht="15.95" customHeight="1">
      <c r="B97" s="293"/>
      <c r="C97" s="62"/>
      <c r="D97" s="57" t="s">
        <v>63</v>
      </c>
      <c r="E97" s="77">
        <v>2</v>
      </c>
      <c r="F97" s="77">
        <v>2</v>
      </c>
      <c r="G97" s="88"/>
      <c r="H97" s="177">
        <v>40</v>
      </c>
      <c r="I97" s="415">
        <v>35</v>
      </c>
      <c r="J97" s="246">
        <v>2</v>
      </c>
      <c r="K97" s="268">
        <v>1</v>
      </c>
      <c r="L97" s="268">
        <v>2</v>
      </c>
      <c r="M97" s="389">
        <v>40</v>
      </c>
      <c r="N97" s="389">
        <v>1</v>
      </c>
      <c r="O97" s="389">
        <v>2</v>
      </c>
      <c r="P97" s="77"/>
      <c r="Q97" s="77"/>
      <c r="R97" s="109"/>
      <c r="S97" s="109"/>
      <c r="T97" s="77"/>
      <c r="U97" s="77" t="s">
        <v>144</v>
      </c>
      <c r="V97" s="109"/>
      <c r="W97" s="110"/>
      <c r="X97" s="109"/>
      <c r="Y97" s="110"/>
      <c r="Z97" s="109"/>
      <c r="AA97" s="110"/>
      <c r="AB97" s="109"/>
      <c r="AC97" s="110"/>
      <c r="AD97" s="109">
        <v>1</v>
      </c>
      <c r="AE97" s="110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  <c r="AR97"/>
    </row>
    <row r="98" spans="2:44" ht="15.95" customHeight="1">
      <c r="B98" s="293"/>
      <c r="C98" s="62"/>
      <c r="D98" s="57" t="s">
        <v>54</v>
      </c>
      <c r="E98" s="77">
        <v>2</v>
      </c>
      <c r="F98" s="77">
        <v>2</v>
      </c>
      <c r="G98" s="88"/>
      <c r="H98" s="177">
        <v>40</v>
      </c>
      <c r="I98" s="415">
        <v>35</v>
      </c>
      <c r="J98" s="246">
        <v>0</v>
      </c>
      <c r="K98" s="268">
        <v>1</v>
      </c>
      <c r="L98" s="268">
        <v>2</v>
      </c>
      <c r="M98" s="389">
        <v>40</v>
      </c>
      <c r="N98" s="389">
        <v>1</v>
      </c>
      <c r="O98" s="389">
        <v>2</v>
      </c>
      <c r="P98" s="77"/>
      <c r="Q98" s="77"/>
      <c r="R98" s="109"/>
      <c r="S98" s="109"/>
      <c r="T98" s="77"/>
      <c r="U98" s="77" t="s">
        <v>144</v>
      </c>
      <c r="V98" s="109"/>
      <c r="W98" s="110"/>
      <c r="X98" s="109"/>
      <c r="Y98" s="110"/>
      <c r="Z98" s="109"/>
      <c r="AA98" s="110"/>
      <c r="AB98" s="109"/>
      <c r="AC98" s="110"/>
      <c r="AD98" s="109">
        <v>1</v>
      </c>
      <c r="AE98" s="110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  <c r="AR98"/>
    </row>
    <row r="99" spans="2:44" ht="15.95" customHeight="1">
      <c r="B99" s="293"/>
      <c r="C99" s="62"/>
      <c r="D99" s="57" t="s">
        <v>76</v>
      </c>
      <c r="E99" s="77">
        <v>2</v>
      </c>
      <c r="F99" s="77">
        <v>2</v>
      </c>
      <c r="G99" s="88"/>
      <c r="H99" s="177">
        <v>40</v>
      </c>
      <c r="I99" s="415">
        <v>35</v>
      </c>
      <c r="J99" s="246">
        <v>2</v>
      </c>
      <c r="K99" s="268">
        <v>1</v>
      </c>
      <c r="L99" s="268">
        <v>2</v>
      </c>
      <c r="M99" s="389">
        <v>40</v>
      </c>
      <c r="N99" s="389">
        <v>1</v>
      </c>
      <c r="O99" s="389">
        <v>2</v>
      </c>
      <c r="P99" s="77"/>
      <c r="Q99" s="77"/>
      <c r="R99" s="109"/>
      <c r="S99" s="109"/>
      <c r="T99" s="77"/>
      <c r="U99" s="77" t="s">
        <v>144</v>
      </c>
      <c r="V99" s="109"/>
      <c r="W99" s="110"/>
      <c r="X99" s="109"/>
      <c r="Y99" s="110"/>
      <c r="Z99" s="109"/>
      <c r="AA99" s="110"/>
      <c r="AB99" s="109"/>
      <c r="AC99" s="110"/>
      <c r="AD99" s="109">
        <v>1</v>
      </c>
      <c r="AE99" s="110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  <c r="AR99"/>
    </row>
    <row r="100" spans="2:44" ht="15.95" customHeight="1">
      <c r="B100" s="293"/>
      <c r="C100" s="62"/>
      <c r="D100" s="57" t="s">
        <v>78</v>
      </c>
      <c r="E100" s="77">
        <v>2</v>
      </c>
      <c r="F100" s="77">
        <v>2</v>
      </c>
      <c r="G100" s="88"/>
      <c r="H100" s="177">
        <v>40</v>
      </c>
      <c r="I100" s="415">
        <v>34</v>
      </c>
      <c r="J100" s="246">
        <v>1</v>
      </c>
      <c r="K100" s="268">
        <v>1</v>
      </c>
      <c r="L100" s="268">
        <v>2</v>
      </c>
      <c r="M100" s="389">
        <v>40</v>
      </c>
      <c r="N100" s="389">
        <v>1</v>
      </c>
      <c r="O100" s="389">
        <v>2</v>
      </c>
      <c r="P100" s="77"/>
      <c r="Q100" s="77"/>
      <c r="R100" s="109"/>
      <c r="S100" s="109"/>
      <c r="T100" s="77"/>
      <c r="U100" s="77" t="s">
        <v>144</v>
      </c>
      <c r="V100" s="109"/>
      <c r="W100" s="110"/>
      <c r="X100" s="109"/>
      <c r="Y100" s="110"/>
      <c r="Z100" s="109"/>
      <c r="AA100" s="110"/>
      <c r="AB100" s="109"/>
      <c r="AC100" s="110"/>
      <c r="AD100" s="109">
        <v>1</v>
      </c>
      <c r="AE100" s="110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  <c r="AR100"/>
    </row>
    <row r="101" spans="2:44" ht="15.95" customHeight="1">
      <c r="B101" s="293"/>
      <c r="C101" s="62"/>
      <c r="D101" s="57" t="s">
        <v>62</v>
      </c>
      <c r="E101" s="77">
        <v>1</v>
      </c>
      <c r="F101" s="77">
        <v>3</v>
      </c>
      <c r="G101" s="88"/>
      <c r="H101" s="177">
        <v>40</v>
      </c>
      <c r="I101" s="415">
        <v>46</v>
      </c>
      <c r="J101" s="246">
        <v>6</v>
      </c>
      <c r="K101" s="268">
        <v>1</v>
      </c>
      <c r="L101" s="268">
        <v>2</v>
      </c>
      <c r="M101" s="389">
        <v>40</v>
      </c>
      <c r="N101" s="389">
        <v>1</v>
      </c>
      <c r="O101" s="389">
        <v>2</v>
      </c>
      <c r="P101" s="77"/>
      <c r="Q101" s="77"/>
      <c r="R101" s="109"/>
      <c r="S101" s="109"/>
      <c r="T101" s="77"/>
      <c r="U101" s="77" t="s">
        <v>144</v>
      </c>
      <c r="V101" s="109"/>
      <c r="W101" s="110"/>
      <c r="X101" s="109"/>
      <c r="Y101" s="110"/>
      <c r="Z101" s="109"/>
      <c r="AA101" s="110"/>
      <c r="AB101" s="109"/>
      <c r="AC101" s="110"/>
      <c r="AD101" s="109">
        <v>1</v>
      </c>
      <c r="AE101" s="110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  <c r="AR101"/>
    </row>
    <row r="102" spans="2:44" ht="15.95" customHeight="1">
      <c r="B102" s="297"/>
      <c r="C102" s="30"/>
      <c r="D102" s="36"/>
      <c r="E102" s="199"/>
      <c r="F102" s="199"/>
      <c r="G102" s="163"/>
      <c r="H102" s="36"/>
      <c r="I102" s="422"/>
      <c r="J102" s="248"/>
      <c r="K102" s="270"/>
      <c r="L102" s="270"/>
      <c r="M102" s="390"/>
      <c r="N102" s="390"/>
      <c r="O102" s="390"/>
      <c r="P102" s="438"/>
      <c r="Q102" s="438"/>
      <c r="R102" s="455"/>
      <c r="S102" s="455"/>
      <c r="T102" s="29"/>
      <c r="U102" s="29"/>
      <c r="V102" s="37"/>
      <c r="W102" s="37"/>
      <c r="X102" s="36"/>
      <c r="Y102" s="36"/>
      <c r="Z102" s="36"/>
      <c r="AA102" s="36"/>
      <c r="AB102" s="36"/>
      <c r="AC102" s="36"/>
      <c r="AD102" s="36"/>
      <c r="AE102" s="322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  <c r="AR102"/>
    </row>
    <row r="103" spans="2:44" ht="15.95" customHeight="1">
      <c r="B103" s="290">
        <v>7</v>
      </c>
      <c r="C103" s="47">
        <v>1</v>
      </c>
      <c r="D103" s="47" t="s">
        <v>65</v>
      </c>
      <c r="E103" s="99">
        <v>2</v>
      </c>
      <c r="F103" s="99">
        <v>2</v>
      </c>
      <c r="G103" s="88">
        <v>15</v>
      </c>
      <c r="H103" s="172">
        <v>60</v>
      </c>
      <c r="I103" s="409">
        <v>29</v>
      </c>
      <c r="J103" s="242">
        <v>8</v>
      </c>
      <c r="K103" s="265">
        <v>2</v>
      </c>
      <c r="L103" s="265">
        <v>4</v>
      </c>
      <c r="M103" s="385">
        <v>60</v>
      </c>
      <c r="N103" s="385">
        <v>2</v>
      </c>
      <c r="O103" s="385">
        <v>4</v>
      </c>
      <c r="P103" s="94">
        <v>82</v>
      </c>
      <c r="Q103" s="94">
        <v>2</v>
      </c>
      <c r="R103" s="75">
        <v>2</v>
      </c>
      <c r="S103" s="75">
        <v>4</v>
      </c>
      <c r="T103" s="142" t="s">
        <v>145</v>
      </c>
      <c r="U103" s="142"/>
      <c r="V103" s="63">
        <v>2</v>
      </c>
      <c r="W103" s="64">
        <v>4</v>
      </c>
      <c r="X103" s="99"/>
      <c r="Y103" s="100"/>
      <c r="Z103" s="142">
        <v>1</v>
      </c>
      <c r="AA103" s="219">
        <v>2</v>
      </c>
      <c r="AB103" s="142">
        <v>0.5</v>
      </c>
      <c r="AC103" s="219">
        <v>1</v>
      </c>
      <c r="AD103" s="142">
        <v>0.5</v>
      </c>
      <c r="AE103" s="219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  <c r="AR103"/>
    </row>
    <row r="104" spans="2:44" ht="15.95" customHeight="1">
      <c r="B104" s="290">
        <v>7</v>
      </c>
      <c r="C104" s="47">
        <v>1</v>
      </c>
      <c r="D104" s="47" t="s">
        <v>237</v>
      </c>
      <c r="E104" s="99">
        <v>3</v>
      </c>
      <c r="F104" s="99">
        <v>1</v>
      </c>
      <c r="G104" s="88">
        <v>25</v>
      </c>
      <c r="H104" s="173">
        <v>100</v>
      </c>
      <c r="I104" s="412">
        <v>69</v>
      </c>
      <c r="J104" s="243">
        <v>0</v>
      </c>
      <c r="K104" s="266">
        <v>2</v>
      </c>
      <c r="L104" s="266">
        <v>3</v>
      </c>
      <c r="M104" s="386">
        <v>75</v>
      </c>
      <c r="N104" s="386">
        <v>2</v>
      </c>
      <c r="O104" s="386">
        <v>3</v>
      </c>
      <c r="P104" s="144">
        <v>86</v>
      </c>
      <c r="Q104" s="144">
        <v>0</v>
      </c>
      <c r="R104" s="83">
        <v>2</v>
      </c>
      <c r="S104" s="83">
        <v>3</v>
      </c>
      <c r="T104" s="143" t="s">
        <v>235</v>
      </c>
      <c r="U104" s="143" t="s">
        <v>236</v>
      </c>
      <c r="V104" s="90"/>
      <c r="W104" s="91"/>
      <c r="X104" s="71">
        <v>2</v>
      </c>
      <c r="Y104" s="72">
        <v>3</v>
      </c>
      <c r="Z104" s="69"/>
      <c r="AA104" s="70"/>
      <c r="AB104" s="101"/>
      <c r="AC104" s="102"/>
      <c r="AD104" s="101"/>
      <c r="AE104" s="102"/>
      <c r="AF104" s="231"/>
      <c r="AG104" s="230"/>
      <c r="AH104" s="230"/>
      <c r="AI104" s="230"/>
      <c r="AJ104" s="230"/>
      <c r="AK104" s="230"/>
      <c r="AL104" s="17"/>
      <c r="AM104" s="17"/>
      <c r="AN104" s="17"/>
      <c r="AO104" s="17"/>
      <c r="AP104" s="27"/>
      <c r="AQ104" s="22"/>
      <c r="AR104"/>
    </row>
    <row r="105" spans="2:44" ht="15.95" customHeight="1">
      <c r="B105" s="290">
        <v>7</v>
      </c>
      <c r="C105" s="47">
        <v>1</v>
      </c>
      <c r="D105" s="47" t="s">
        <v>79</v>
      </c>
      <c r="E105" s="99">
        <v>3</v>
      </c>
      <c r="F105" s="99">
        <v>1</v>
      </c>
      <c r="G105" s="88">
        <v>16</v>
      </c>
      <c r="H105" s="176">
        <v>48</v>
      </c>
      <c r="I105" s="415">
        <v>14</v>
      </c>
      <c r="J105" s="246">
        <v>0</v>
      </c>
      <c r="K105" s="268">
        <v>1</v>
      </c>
      <c r="L105" s="268">
        <v>3</v>
      </c>
      <c r="M105" s="389">
        <v>48</v>
      </c>
      <c r="N105" s="389">
        <v>1</v>
      </c>
      <c r="O105" s="389">
        <v>3</v>
      </c>
      <c r="P105" s="77">
        <v>10</v>
      </c>
      <c r="Q105" s="77">
        <v>0</v>
      </c>
      <c r="R105" s="109">
        <v>1</v>
      </c>
      <c r="S105" s="109">
        <v>3</v>
      </c>
      <c r="T105" s="99" t="s">
        <v>146</v>
      </c>
      <c r="U105" s="99"/>
      <c r="V105" s="108">
        <f>X105+Z105</f>
        <v>1</v>
      </c>
      <c r="W105" s="107">
        <f>Y105+AA105</f>
        <v>3</v>
      </c>
      <c r="X105" s="105">
        <v>0.5</v>
      </c>
      <c r="Y105" s="106">
        <v>1.5</v>
      </c>
      <c r="Z105" s="105">
        <v>0.5</v>
      </c>
      <c r="AA105" s="106">
        <v>1.5</v>
      </c>
      <c r="AB105" s="101"/>
      <c r="AC105" s="102"/>
      <c r="AD105" s="101"/>
      <c r="AE105" s="102"/>
      <c r="AF105" s="230"/>
      <c r="AG105" s="231"/>
      <c r="AH105" s="230"/>
      <c r="AI105" s="230"/>
      <c r="AJ105" s="230"/>
      <c r="AK105" s="230"/>
      <c r="AL105" s="17"/>
      <c r="AM105" s="17"/>
      <c r="AN105" s="17"/>
      <c r="AO105" s="17"/>
      <c r="AP105" s="27"/>
      <c r="AQ105" s="22"/>
      <c r="AR105"/>
    </row>
    <row r="106" spans="2:44" ht="15.95" customHeight="1">
      <c r="B106" s="290">
        <v>7</v>
      </c>
      <c r="C106" s="47">
        <v>1</v>
      </c>
      <c r="D106" s="47" t="s">
        <v>84</v>
      </c>
      <c r="E106" s="99">
        <v>3</v>
      </c>
      <c r="F106" s="99">
        <v>1</v>
      </c>
      <c r="G106" s="88">
        <v>15</v>
      </c>
      <c r="H106" s="176">
        <v>60</v>
      </c>
      <c r="I106" s="415">
        <v>58</v>
      </c>
      <c r="J106" s="246">
        <v>0</v>
      </c>
      <c r="K106" s="268">
        <v>2</v>
      </c>
      <c r="L106" s="268">
        <v>4</v>
      </c>
      <c r="M106" s="389">
        <v>60</v>
      </c>
      <c r="N106" s="389">
        <v>2</v>
      </c>
      <c r="O106" s="389">
        <v>4</v>
      </c>
      <c r="P106" s="77">
        <v>54</v>
      </c>
      <c r="Q106" s="77">
        <v>0</v>
      </c>
      <c r="R106" s="109">
        <v>2</v>
      </c>
      <c r="S106" s="109">
        <v>4</v>
      </c>
      <c r="T106" s="99" t="s">
        <v>146</v>
      </c>
      <c r="U106" s="99"/>
      <c r="V106" s="108">
        <f t="shared" ref="V106" si="20">X106+Z106</f>
        <v>2</v>
      </c>
      <c r="W106" s="107">
        <f t="shared" ref="W106" si="21">Y106+AA106</f>
        <v>4</v>
      </c>
      <c r="X106" s="105">
        <v>1</v>
      </c>
      <c r="Y106" s="106">
        <v>2</v>
      </c>
      <c r="Z106" s="105">
        <v>1</v>
      </c>
      <c r="AA106" s="106">
        <v>2</v>
      </c>
      <c r="AB106" s="101"/>
      <c r="AC106" s="102"/>
      <c r="AD106" s="101"/>
      <c r="AE106" s="102"/>
      <c r="AF106" s="230"/>
      <c r="AG106" s="231"/>
      <c r="AH106" s="230"/>
      <c r="AI106" s="230"/>
      <c r="AJ106" s="230"/>
      <c r="AK106" s="230"/>
      <c r="AL106" s="17"/>
      <c r="AM106" s="17"/>
      <c r="AN106" s="17"/>
      <c r="AO106" s="17"/>
      <c r="AP106" s="27"/>
      <c r="AQ106" s="22"/>
      <c r="AR106"/>
    </row>
    <row r="107" spans="2:44" ht="15.95" customHeight="1">
      <c r="B107" s="290">
        <v>7</v>
      </c>
      <c r="C107" s="47">
        <v>1</v>
      </c>
      <c r="D107" s="47" t="s">
        <v>80</v>
      </c>
      <c r="E107" s="99">
        <v>2</v>
      </c>
      <c r="F107" s="99">
        <v>2</v>
      </c>
      <c r="G107" s="88"/>
      <c r="H107" s="176">
        <v>30</v>
      </c>
      <c r="I107" s="415">
        <v>9</v>
      </c>
      <c r="J107" s="246">
        <v>0</v>
      </c>
      <c r="K107" s="268">
        <v>1</v>
      </c>
      <c r="L107" s="268">
        <v>1</v>
      </c>
      <c r="M107" s="389">
        <v>20</v>
      </c>
      <c r="N107" s="389">
        <v>1</v>
      </c>
      <c r="O107" s="389">
        <v>1</v>
      </c>
      <c r="P107" s="77">
        <v>12</v>
      </c>
      <c r="Q107" s="77">
        <v>0</v>
      </c>
      <c r="R107" s="109">
        <v>1</v>
      </c>
      <c r="S107" s="109">
        <v>1</v>
      </c>
      <c r="T107" s="99" t="s">
        <v>147</v>
      </c>
      <c r="U107" s="99"/>
      <c r="V107" s="108">
        <f t="shared" ref="V107:V108" si="22">X107+Z107</f>
        <v>1</v>
      </c>
      <c r="W107" s="107">
        <f t="shared" ref="W107:W108" si="23">Y107+AA107</f>
        <v>1</v>
      </c>
      <c r="X107" s="105">
        <v>0.5</v>
      </c>
      <c r="Y107" s="106">
        <v>0.5</v>
      </c>
      <c r="Z107" s="105">
        <v>0.5</v>
      </c>
      <c r="AA107" s="106">
        <v>0.5</v>
      </c>
      <c r="AB107" s="101"/>
      <c r="AC107" s="102"/>
      <c r="AD107" s="101"/>
      <c r="AE107" s="102"/>
      <c r="AF107" s="230"/>
      <c r="AG107" s="231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  <c r="AR107"/>
    </row>
    <row r="108" spans="2:44" ht="15.95" customHeight="1">
      <c r="B108" s="290">
        <v>7</v>
      </c>
      <c r="C108" s="47">
        <v>1</v>
      </c>
      <c r="D108" s="47" t="s">
        <v>81</v>
      </c>
      <c r="E108" s="99">
        <v>3</v>
      </c>
      <c r="F108" s="99">
        <v>1</v>
      </c>
      <c r="G108" s="88"/>
      <c r="H108" s="176">
        <v>30</v>
      </c>
      <c r="I108" s="415">
        <v>13</v>
      </c>
      <c r="J108" s="246">
        <v>0</v>
      </c>
      <c r="K108" s="268">
        <v>1</v>
      </c>
      <c r="L108" s="268">
        <v>1</v>
      </c>
      <c r="M108" s="389">
        <v>20</v>
      </c>
      <c r="N108" s="389">
        <v>1</v>
      </c>
      <c r="O108" s="389">
        <v>1</v>
      </c>
      <c r="P108" s="77">
        <v>13</v>
      </c>
      <c r="Q108" s="77">
        <v>0</v>
      </c>
      <c r="R108" s="109">
        <v>1</v>
      </c>
      <c r="S108" s="109">
        <v>1</v>
      </c>
      <c r="T108" s="99" t="s">
        <v>146</v>
      </c>
      <c r="U108" s="99"/>
      <c r="V108" s="108">
        <f t="shared" si="22"/>
        <v>1</v>
      </c>
      <c r="W108" s="107">
        <f t="shared" si="23"/>
        <v>1</v>
      </c>
      <c r="X108" s="105">
        <v>0.5</v>
      </c>
      <c r="Y108" s="106">
        <v>0.5</v>
      </c>
      <c r="Z108" s="105">
        <v>0.5</v>
      </c>
      <c r="AA108" s="106">
        <v>0.5</v>
      </c>
      <c r="AB108" s="101"/>
      <c r="AC108" s="102"/>
      <c r="AD108" s="101"/>
      <c r="AE108" s="102"/>
      <c r="AF108" s="215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  <c r="AR108"/>
    </row>
    <row r="109" spans="2:44" ht="15.95" customHeight="1">
      <c r="B109" s="290">
        <v>7</v>
      </c>
      <c r="C109" s="47">
        <v>1</v>
      </c>
      <c r="D109" s="47" t="s">
        <v>182</v>
      </c>
      <c r="E109" s="99">
        <v>3</v>
      </c>
      <c r="F109" s="99">
        <v>1</v>
      </c>
      <c r="G109" s="88"/>
      <c r="H109" s="176">
        <v>40</v>
      </c>
      <c r="I109" s="415">
        <v>26</v>
      </c>
      <c r="J109" s="246">
        <v>0</v>
      </c>
      <c r="K109" s="268">
        <v>1</v>
      </c>
      <c r="L109" s="268">
        <v>2</v>
      </c>
      <c r="M109" s="389">
        <v>40</v>
      </c>
      <c r="N109" s="389">
        <v>1</v>
      </c>
      <c r="O109" s="389">
        <v>2</v>
      </c>
      <c r="P109" s="77">
        <v>22</v>
      </c>
      <c r="Q109" s="77">
        <v>0</v>
      </c>
      <c r="R109" s="109">
        <v>1</v>
      </c>
      <c r="S109" s="109">
        <v>2</v>
      </c>
      <c r="T109" s="406" t="s">
        <v>235</v>
      </c>
      <c r="U109" s="406" t="s">
        <v>274</v>
      </c>
      <c r="V109" s="90"/>
      <c r="W109" s="91"/>
      <c r="X109" s="90">
        <v>1</v>
      </c>
      <c r="Y109" s="91">
        <v>2</v>
      </c>
      <c r="Z109" s="69"/>
      <c r="AA109" s="70"/>
      <c r="AB109" s="101"/>
      <c r="AC109" s="102"/>
      <c r="AD109" s="101"/>
      <c r="AE109" s="102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  <c r="AR109"/>
    </row>
    <row r="110" spans="2:44" ht="15.95" customHeight="1">
      <c r="B110" s="290">
        <v>7</v>
      </c>
      <c r="C110" s="47">
        <v>1</v>
      </c>
      <c r="D110" s="47" t="s">
        <v>183</v>
      </c>
      <c r="E110" s="99">
        <v>2</v>
      </c>
      <c r="F110" s="99">
        <v>2</v>
      </c>
      <c r="G110" s="88"/>
      <c r="H110" s="176">
        <v>40</v>
      </c>
      <c r="I110" s="415">
        <v>33</v>
      </c>
      <c r="J110" s="246">
        <v>0</v>
      </c>
      <c r="K110" s="268">
        <v>1</v>
      </c>
      <c r="L110" s="268">
        <v>2</v>
      </c>
      <c r="M110" s="389">
        <v>40</v>
      </c>
      <c r="N110" s="389">
        <v>1</v>
      </c>
      <c r="O110" s="389">
        <v>2</v>
      </c>
      <c r="P110" s="77">
        <v>27</v>
      </c>
      <c r="Q110" s="77">
        <v>0</v>
      </c>
      <c r="R110" s="109">
        <v>1</v>
      </c>
      <c r="S110" s="109">
        <v>2</v>
      </c>
      <c r="T110" s="406" t="s">
        <v>235</v>
      </c>
      <c r="U110" s="406" t="s">
        <v>274</v>
      </c>
      <c r="V110" s="90"/>
      <c r="W110" s="91"/>
      <c r="X110" s="90">
        <v>1</v>
      </c>
      <c r="Y110" s="91">
        <v>2</v>
      </c>
      <c r="Z110" s="69"/>
      <c r="AA110" s="70"/>
      <c r="AB110" s="101"/>
      <c r="AC110" s="102"/>
      <c r="AD110" s="101"/>
      <c r="AE110" s="102"/>
      <c r="AF110" s="215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  <c r="AR110"/>
    </row>
    <row r="111" spans="2:44" ht="15.95" customHeight="1">
      <c r="B111" s="290">
        <v>7</v>
      </c>
      <c r="C111" s="47">
        <v>1</v>
      </c>
      <c r="D111" s="47" t="s">
        <v>184</v>
      </c>
      <c r="E111" s="99">
        <v>3</v>
      </c>
      <c r="F111" s="99">
        <v>1</v>
      </c>
      <c r="G111" s="88"/>
      <c r="H111" s="176">
        <v>40</v>
      </c>
      <c r="I111" s="415">
        <v>22</v>
      </c>
      <c r="J111" s="246">
        <v>0</v>
      </c>
      <c r="K111" s="268">
        <v>1</v>
      </c>
      <c r="L111" s="268">
        <v>2</v>
      </c>
      <c r="M111" s="389">
        <v>40</v>
      </c>
      <c r="N111" s="389">
        <v>1</v>
      </c>
      <c r="O111" s="389">
        <v>2</v>
      </c>
      <c r="P111" s="77">
        <v>24</v>
      </c>
      <c r="Q111" s="77">
        <v>0</v>
      </c>
      <c r="R111" s="109">
        <v>1</v>
      </c>
      <c r="S111" s="211">
        <v>1</v>
      </c>
      <c r="T111" s="406" t="s">
        <v>235</v>
      </c>
      <c r="U111" s="406" t="s">
        <v>274</v>
      </c>
      <c r="V111" s="90"/>
      <c r="W111" s="91"/>
      <c r="X111" s="90">
        <v>1</v>
      </c>
      <c r="Y111" s="91">
        <v>2</v>
      </c>
      <c r="Z111" s="69"/>
      <c r="AA111" s="70"/>
      <c r="AB111" s="101"/>
      <c r="AC111" s="102"/>
      <c r="AD111" s="101"/>
      <c r="AE111" s="102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  <c r="AR111"/>
    </row>
    <row r="112" spans="2:44" ht="15.95" customHeight="1">
      <c r="B112" s="290">
        <v>7</v>
      </c>
      <c r="C112" s="47">
        <v>1</v>
      </c>
      <c r="D112" s="47" t="s">
        <v>185</v>
      </c>
      <c r="E112" s="99">
        <v>3</v>
      </c>
      <c r="F112" s="99">
        <v>1</v>
      </c>
      <c r="G112" s="88"/>
      <c r="H112" s="176">
        <v>40</v>
      </c>
      <c r="I112" s="415">
        <v>25</v>
      </c>
      <c r="J112" s="246">
        <v>0</v>
      </c>
      <c r="K112" s="268">
        <v>1</v>
      </c>
      <c r="L112" s="268">
        <v>2</v>
      </c>
      <c r="M112" s="389">
        <v>40</v>
      </c>
      <c r="N112" s="389">
        <v>1</v>
      </c>
      <c r="O112" s="389">
        <v>2</v>
      </c>
      <c r="P112" s="77">
        <v>27</v>
      </c>
      <c r="Q112" s="77">
        <v>0</v>
      </c>
      <c r="R112" s="109">
        <v>1</v>
      </c>
      <c r="S112" s="109">
        <v>2</v>
      </c>
      <c r="T112" s="406" t="s">
        <v>235</v>
      </c>
      <c r="U112" s="406" t="s">
        <v>274</v>
      </c>
      <c r="V112" s="90"/>
      <c r="W112" s="91"/>
      <c r="X112" s="90">
        <v>1</v>
      </c>
      <c r="Y112" s="91">
        <v>2</v>
      </c>
      <c r="Z112" s="69"/>
      <c r="AA112" s="70"/>
      <c r="AB112" s="101"/>
      <c r="AC112" s="102"/>
      <c r="AD112" s="101"/>
      <c r="AE112" s="102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  <c r="AR112"/>
    </row>
    <row r="113" spans="1:44" ht="15.95" customHeight="1">
      <c r="B113" s="290">
        <v>7</v>
      </c>
      <c r="C113" s="47">
        <v>1</v>
      </c>
      <c r="D113" s="47" t="s">
        <v>186</v>
      </c>
      <c r="E113" s="99">
        <v>3</v>
      </c>
      <c r="F113" s="99">
        <v>1</v>
      </c>
      <c r="G113" s="88"/>
      <c r="H113" s="176">
        <v>40</v>
      </c>
      <c r="I113" s="415">
        <v>38</v>
      </c>
      <c r="J113" s="246">
        <v>0</v>
      </c>
      <c r="K113" s="268">
        <v>1</v>
      </c>
      <c r="L113" s="268">
        <v>2</v>
      </c>
      <c r="M113" s="389">
        <v>60</v>
      </c>
      <c r="N113" s="389">
        <v>1</v>
      </c>
      <c r="O113" s="389">
        <v>3</v>
      </c>
      <c r="P113" s="77">
        <v>20</v>
      </c>
      <c r="Q113" s="77">
        <v>0</v>
      </c>
      <c r="R113" s="109">
        <v>1</v>
      </c>
      <c r="S113" s="109">
        <v>3</v>
      </c>
      <c r="T113" s="406" t="s">
        <v>235</v>
      </c>
      <c r="U113" s="406" t="s">
        <v>274</v>
      </c>
      <c r="V113" s="90"/>
      <c r="W113" s="91"/>
      <c r="X113" s="90">
        <v>1</v>
      </c>
      <c r="Y113" s="91">
        <v>3</v>
      </c>
      <c r="Z113" s="69"/>
      <c r="AA113" s="70"/>
      <c r="AB113" s="101"/>
      <c r="AC113" s="102"/>
      <c r="AD113" s="101"/>
      <c r="AE113" s="102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  <c r="AR113"/>
    </row>
    <row r="114" spans="1:44" ht="15.95" customHeight="1">
      <c r="B114" s="290">
        <v>7</v>
      </c>
      <c r="C114" s="47">
        <v>1</v>
      </c>
      <c r="D114" s="47" t="s">
        <v>170</v>
      </c>
      <c r="E114" s="99">
        <v>3</v>
      </c>
      <c r="F114" s="99">
        <v>1</v>
      </c>
      <c r="G114" s="88">
        <v>15</v>
      </c>
      <c r="H114" s="176">
        <v>45</v>
      </c>
      <c r="I114" s="415">
        <v>33</v>
      </c>
      <c r="J114" s="246">
        <v>2</v>
      </c>
      <c r="K114" s="268">
        <v>1</v>
      </c>
      <c r="L114" s="268">
        <v>3</v>
      </c>
      <c r="M114" s="389">
        <v>45</v>
      </c>
      <c r="N114" s="389">
        <v>1</v>
      </c>
      <c r="O114" s="389">
        <v>3</v>
      </c>
      <c r="P114" s="77">
        <v>17</v>
      </c>
      <c r="Q114" s="77">
        <v>2</v>
      </c>
      <c r="R114" s="109">
        <v>1</v>
      </c>
      <c r="S114" s="109">
        <v>3</v>
      </c>
      <c r="T114" s="406" t="s">
        <v>273</v>
      </c>
      <c r="U114" s="406" t="s">
        <v>274</v>
      </c>
      <c r="V114" s="165"/>
      <c r="W114" s="166"/>
      <c r="X114" s="167"/>
      <c r="Y114" s="168"/>
      <c r="Z114" s="165">
        <v>1</v>
      </c>
      <c r="AA114" s="166">
        <v>3</v>
      </c>
      <c r="AB114" s="101"/>
      <c r="AC114" s="102"/>
      <c r="AD114" s="101"/>
      <c r="AE114" s="102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  <c r="AR114"/>
    </row>
    <row r="115" spans="1:44" ht="15.95" customHeight="1">
      <c r="B115" s="290">
        <v>7</v>
      </c>
      <c r="C115" s="47">
        <v>1</v>
      </c>
      <c r="D115" s="47" t="s">
        <v>171</v>
      </c>
      <c r="E115" s="99">
        <v>3</v>
      </c>
      <c r="F115" s="99">
        <v>1</v>
      </c>
      <c r="G115" s="88">
        <v>15</v>
      </c>
      <c r="H115" s="176">
        <v>30</v>
      </c>
      <c r="I115" s="415">
        <v>28</v>
      </c>
      <c r="J115" s="246">
        <v>1</v>
      </c>
      <c r="K115" s="268">
        <v>1</v>
      </c>
      <c r="L115" s="268">
        <v>2</v>
      </c>
      <c r="M115" s="389">
        <v>30</v>
      </c>
      <c r="N115" s="389">
        <v>1</v>
      </c>
      <c r="O115" s="389">
        <v>2</v>
      </c>
      <c r="P115" s="77">
        <v>20</v>
      </c>
      <c r="Q115" s="77">
        <v>0</v>
      </c>
      <c r="R115" s="109">
        <v>1</v>
      </c>
      <c r="S115" s="109">
        <v>2</v>
      </c>
      <c r="T115" s="406" t="s">
        <v>273</v>
      </c>
      <c r="U115" s="406" t="s">
        <v>274</v>
      </c>
      <c r="V115" s="165"/>
      <c r="W115" s="166"/>
      <c r="X115" s="167"/>
      <c r="Y115" s="168"/>
      <c r="Z115" s="165">
        <v>1</v>
      </c>
      <c r="AA115" s="166">
        <v>2</v>
      </c>
      <c r="AB115" s="101"/>
      <c r="AC115" s="102"/>
      <c r="AD115" s="101"/>
      <c r="AE115" s="102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  <c r="AR115"/>
    </row>
    <row r="116" spans="1:44" ht="15.95" customHeight="1">
      <c r="B116" s="290">
        <v>7</v>
      </c>
      <c r="C116" s="47">
        <v>1</v>
      </c>
      <c r="D116" s="47" t="s">
        <v>174</v>
      </c>
      <c r="E116" s="99">
        <v>3</v>
      </c>
      <c r="F116" s="99">
        <v>1</v>
      </c>
      <c r="G116" s="88"/>
      <c r="H116" s="176">
        <v>30</v>
      </c>
      <c r="I116" s="415">
        <v>20</v>
      </c>
      <c r="J116" s="246">
        <v>0</v>
      </c>
      <c r="K116" s="268">
        <v>1</v>
      </c>
      <c r="L116" s="268">
        <v>1</v>
      </c>
      <c r="M116" s="389">
        <v>20</v>
      </c>
      <c r="N116" s="389">
        <v>1</v>
      </c>
      <c r="O116" s="389">
        <v>1</v>
      </c>
      <c r="P116" s="77">
        <v>23</v>
      </c>
      <c r="Q116" s="77">
        <v>0</v>
      </c>
      <c r="R116" s="109">
        <v>1</v>
      </c>
      <c r="S116" s="109">
        <v>1</v>
      </c>
      <c r="T116" s="406" t="s">
        <v>273</v>
      </c>
      <c r="U116" s="406" t="s">
        <v>274</v>
      </c>
      <c r="V116" s="165"/>
      <c r="W116" s="166"/>
      <c r="X116" s="167"/>
      <c r="Y116" s="168"/>
      <c r="Z116" s="165">
        <v>1</v>
      </c>
      <c r="AA116" s="166">
        <v>1</v>
      </c>
      <c r="AB116" s="101"/>
      <c r="AC116" s="102"/>
      <c r="AD116" s="101"/>
      <c r="AE116" s="102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  <c r="AR116"/>
    </row>
    <row r="117" spans="1:44" ht="15.95" customHeight="1">
      <c r="B117" s="290">
        <v>7</v>
      </c>
      <c r="C117" s="47">
        <v>1</v>
      </c>
      <c r="D117" s="47" t="s">
        <v>173</v>
      </c>
      <c r="E117" s="99">
        <v>3.5</v>
      </c>
      <c r="F117" s="99">
        <v>0.5</v>
      </c>
      <c r="G117" s="88"/>
      <c r="H117" s="176">
        <v>30</v>
      </c>
      <c r="I117" s="415">
        <v>31</v>
      </c>
      <c r="J117" s="246">
        <v>1</v>
      </c>
      <c r="K117" s="268">
        <v>1</v>
      </c>
      <c r="L117" s="268">
        <v>2</v>
      </c>
      <c r="M117" s="389">
        <v>40</v>
      </c>
      <c r="N117" s="389">
        <v>1</v>
      </c>
      <c r="O117" s="389">
        <v>2</v>
      </c>
      <c r="P117" s="77">
        <v>21</v>
      </c>
      <c r="Q117" s="77">
        <v>1</v>
      </c>
      <c r="R117" s="109">
        <v>1</v>
      </c>
      <c r="S117" s="109">
        <v>2</v>
      </c>
      <c r="T117" s="406" t="s">
        <v>273</v>
      </c>
      <c r="U117" s="406" t="s">
        <v>274</v>
      </c>
      <c r="V117" s="165"/>
      <c r="W117" s="166"/>
      <c r="X117" s="167"/>
      <c r="Y117" s="168"/>
      <c r="Z117" s="165">
        <v>1</v>
      </c>
      <c r="AA117" s="166">
        <v>2</v>
      </c>
      <c r="AB117" s="101"/>
      <c r="AC117" s="102"/>
      <c r="AD117" s="101"/>
      <c r="AE117" s="102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  <c r="AR117"/>
    </row>
    <row r="118" spans="1:44" ht="15.95" customHeight="1">
      <c r="B118" s="290">
        <v>7</v>
      </c>
      <c r="C118" s="47">
        <v>1</v>
      </c>
      <c r="D118" s="47" t="s">
        <v>168</v>
      </c>
      <c r="E118" s="99">
        <v>3</v>
      </c>
      <c r="F118" s="99">
        <v>1</v>
      </c>
      <c r="G118" s="88">
        <v>9</v>
      </c>
      <c r="H118" s="176">
        <v>18</v>
      </c>
      <c r="I118" s="415">
        <v>2</v>
      </c>
      <c r="J118" s="246">
        <v>0</v>
      </c>
      <c r="K118" s="268">
        <v>1</v>
      </c>
      <c r="L118" s="268">
        <v>2</v>
      </c>
      <c r="M118" s="389">
        <v>9</v>
      </c>
      <c r="N118" s="389">
        <v>1</v>
      </c>
      <c r="O118" s="389">
        <v>1</v>
      </c>
      <c r="P118" s="77">
        <v>4</v>
      </c>
      <c r="Q118" s="77">
        <v>0</v>
      </c>
      <c r="R118" s="109">
        <v>1</v>
      </c>
      <c r="S118" s="109">
        <v>1</v>
      </c>
      <c r="T118" s="406"/>
      <c r="U118" s="407" t="s">
        <v>271</v>
      </c>
      <c r="V118" s="165"/>
      <c r="W118" s="166"/>
      <c r="X118" s="167"/>
      <c r="Y118" s="168"/>
      <c r="Z118" s="167"/>
      <c r="AA118" s="168"/>
      <c r="AB118" s="101">
        <v>1</v>
      </c>
      <c r="AC118" s="102">
        <v>1</v>
      </c>
      <c r="AD118" s="101"/>
      <c r="AE118" s="102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  <c r="AR118"/>
    </row>
    <row r="119" spans="1:44" ht="15.95" customHeight="1">
      <c r="B119" s="290">
        <v>7</v>
      </c>
      <c r="C119" s="47">
        <v>1</v>
      </c>
      <c r="D119" s="47" t="s">
        <v>169</v>
      </c>
      <c r="E119" s="99">
        <v>3</v>
      </c>
      <c r="F119" s="99">
        <v>1</v>
      </c>
      <c r="G119" s="88">
        <v>16</v>
      </c>
      <c r="H119" s="176">
        <v>16</v>
      </c>
      <c r="I119" s="415">
        <v>8</v>
      </c>
      <c r="J119" s="246">
        <v>0</v>
      </c>
      <c r="K119" s="268">
        <v>1</v>
      </c>
      <c r="L119" s="268">
        <v>1</v>
      </c>
      <c r="M119" s="389">
        <v>16</v>
      </c>
      <c r="N119" s="389">
        <v>1</v>
      </c>
      <c r="O119" s="389">
        <v>1</v>
      </c>
      <c r="P119" s="77">
        <v>13</v>
      </c>
      <c r="Q119" s="77">
        <v>0</v>
      </c>
      <c r="R119" s="109">
        <v>1</v>
      </c>
      <c r="S119" s="109">
        <v>1</v>
      </c>
      <c r="T119" s="406"/>
      <c r="U119" s="407" t="s">
        <v>271</v>
      </c>
      <c r="V119" s="165"/>
      <c r="W119" s="166"/>
      <c r="X119" s="167"/>
      <c r="Y119" s="168"/>
      <c r="Z119" s="167"/>
      <c r="AA119" s="168"/>
      <c r="AB119" s="101">
        <v>1</v>
      </c>
      <c r="AC119" s="102">
        <v>1</v>
      </c>
      <c r="AD119" s="101"/>
      <c r="AE119" s="102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  <c r="AR119"/>
    </row>
    <row r="120" spans="1:44" ht="15.95" customHeight="1">
      <c r="B120" s="290">
        <v>7</v>
      </c>
      <c r="C120" s="47">
        <v>1</v>
      </c>
      <c r="D120" s="47" t="s">
        <v>175</v>
      </c>
      <c r="E120" s="99">
        <v>3</v>
      </c>
      <c r="F120" s="99">
        <v>1</v>
      </c>
      <c r="G120" s="88"/>
      <c r="H120" s="176">
        <v>20</v>
      </c>
      <c r="I120" s="415">
        <v>12</v>
      </c>
      <c r="J120" s="246">
        <v>0</v>
      </c>
      <c r="K120" s="268">
        <v>1</v>
      </c>
      <c r="L120" s="268">
        <v>1</v>
      </c>
      <c r="M120" s="389">
        <v>20</v>
      </c>
      <c r="N120" s="389">
        <v>1</v>
      </c>
      <c r="O120" s="389">
        <v>1</v>
      </c>
      <c r="P120" s="77">
        <v>4</v>
      </c>
      <c r="Q120" s="77">
        <v>0</v>
      </c>
      <c r="R120" s="109">
        <v>1</v>
      </c>
      <c r="S120" s="109">
        <v>1</v>
      </c>
      <c r="T120" s="406"/>
      <c r="U120" s="407" t="s">
        <v>271</v>
      </c>
      <c r="V120" s="165"/>
      <c r="W120" s="166"/>
      <c r="X120" s="167"/>
      <c r="Y120" s="168"/>
      <c r="Z120" s="167"/>
      <c r="AA120" s="168"/>
      <c r="AB120" s="101">
        <v>1</v>
      </c>
      <c r="AC120" s="102">
        <v>1</v>
      </c>
      <c r="AD120" s="101"/>
      <c r="AE120" s="102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  <c r="AR120"/>
    </row>
    <row r="121" spans="1:44" ht="15.95" customHeight="1">
      <c r="B121" s="290">
        <v>7</v>
      </c>
      <c r="C121" s="472">
        <v>2</v>
      </c>
      <c r="D121" s="47" t="s">
        <v>176</v>
      </c>
      <c r="E121" s="99">
        <v>3</v>
      </c>
      <c r="F121" s="99">
        <v>1</v>
      </c>
      <c r="G121" s="88"/>
      <c r="H121" s="176">
        <v>20</v>
      </c>
      <c r="I121" s="415">
        <v>13</v>
      </c>
      <c r="J121" s="246">
        <v>0</v>
      </c>
      <c r="K121" s="268">
        <v>1</v>
      </c>
      <c r="L121" s="268">
        <v>1</v>
      </c>
      <c r="M121" s="389">
        <v>20</v>
      </c>
      <c r="N121" s="389">
        <v>1</v>
      </c>
      <c r="O121" s="389">
        <v>1</v>
      </c>
      <c r="P121" s="77">
        <v>0</v>
      </c>
      <c r="Q121" s="77">
        <v>0</v>
      </c>
      <c r="R121" s="211">
        <v>0</v>
      </c>
      <c r="S121" s="211">
        <v>0</v>
      </c>
      <c r="T121" s="406"/>
      <c r="U121" s="407" t="s">
        <v>271</v>
      </c>
      <c r="V121" s="165"/>
      <c r="W121" s="166"/>
      <c r="X121" s="167"/>
      <c r="Y121" s="168"/>
      <c r="Z121" s="167"/>
      <c r="AA121" s="168"/>
      <c r="AB121" s="101">
        <v>1</v>
      </c>
      <c r="AC121" s="102">
        <v>1</v>
      </c>
      <c r="AD121" s="101"/>
      <c r="AE121" s="102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  <c r="AR121"/>
    </row>
    <row r="122" spans="1:44" ht="15.95" customHeight="1">
      <c r="B122" s="290">
        <v>7</v>
      </c>
      <c r="C122" s="47">
        <v>1</v>
      </c>
      <c r="D122" s="47" t="s">
        <v>177</v>
      </c>
      <c r="E122" s="99">
        <v>3</v>
      </c>
      <c r="F122" s="99">
        <v>1</v>
      </c>
      <c r="G122" s="88">
        <v>16</v>
      </c>
      <c r="H122" s="176">
        <v>16</v>
      </c>
      <c r="I122" s="415">
        <v>14</v>
      </c>
      <c r="J122" s="246">
        <v>0</v>
      </c>
      <c r="K122" s="268">
        <v>1</v>
      </c>
      <c r="L122" s="268">
        <v>1</v>
      </c>
      <c r="M122" s="389">
        <v>16</v>
      </c>
      <c r="N122" s="389">
        <v>1</v>
      </c>
      <c r="O122" s="389">
        <v>1</v>
      </c>
      <c r="P122" s="77">
        <v>11</v>
      </c>
      <c r="Q122" s="77">
        <v>0</v>
      </c>
      <c r="R122" s="109">
        <v>1</v>
      </c>
      <c r="S122" s="109">
        <v>1</v>
      </c>
      <c r="T122" s="406"/>
      <c r="U122" s="407" t="s">
        <v>271</v>
      </c>
      <c r="V122" s="165"/>
      <c r="W122" s="166"/>
      <c r="X122" s="167"/>
      <c r="Y122" s="168"/>
      <c r="Z122" s="167"/>
      <c r="AA122" s="168"/>
      <c r="AB122" s="101">
        <v>1</v>
      </c>
      <c r="AC122" s="102">
        <v>1</v>
      </c>
      <c r="AD122" s="101"/>
      <c r="AE122" s="102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  <c r="AR122"/>
    </row>
    <row r="123" spans="1:44" ht="15.95" customHeight="1">
      <c r="B123" s="290">
        <v>7</v>
      </c>
      <c r="C123" s="47">
        <v>1</v>
      </c>
      <c r="D123" s="47" t="s">
        <v>178</v>
      </c>
      <c r="E123" s="99">
        <v>3</v>
      </c>
      <c r="F123" s="99">
        <v>1</v>
      </c>
      <c r="G123" s="88"/>
      <c r="H123" s="176">
        <v>20</v>
      </c>
      <c r="I123" s="415">
        <v>15</v>
      </c>
      <c r="J123" s="246">
        <v>0</v>
      </c>
      <c r="K123" s="268">
        <v>1</v>
      </c>
      <c r="L123" s="268">
        <v>1</v>
      </c>
      <c r="M123" s="389">
        <v>20</v>
      </c>
      <c r="N123" s="389">
        <v>1</v>
      </c>
      <c r="O123" s="389">
        <v>1</v>
      </c>
      <c r="P123" s="77">
        <v>12</v>
      </c>
      <c r="Q123" s="77">
        <v>0</v>
      </c>
      <c r="R123" s="109">
        <v>1</v>
      </c>
      <c r="S123" s="109">
        <v>1</v>
      </c>
      <c r="T123" s="406"/>
      <c r="U123" s="407" t="s">
        <v>271</v>
      </c>
      <c r="V123" s="165"/>
      <c r="W123" s="166"/>
      <c r="X123" s="167"/>
      <c r="Y123" s="168"/>
      <c r="Z123" s="167"/>
      <c r="AA123" s="168"/>
      <c r="AB123" s="101">
        <v>1</v>
      </c>
      <c r="AC123" s="102">
        <v>1</v>
      </c>
      <c r="AD123" s="101"/>
      <c r="AE123" s="102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  <c r="AR123"/>
    </row>
    <row r="124" spans="1:44" ht="15.95" customHeight="1">
      <c r="B124" s="290">
        <v>7</v>
      </c>
      <c r="C124" s="47">
        <v>1</v>
      </c>
      <c r="D124" s="47" t="s">
        <v>179</v>
      </c>
      <c r="E124" s="99">
        <v>2</v>
      </c>
      <c r="F124" s="99">
        <v>2</v>
      </c>
      <c r="G124" s="88"/>
      <c r="H124" s="176">
        <v>20</v>
      </c>
      <c r="I124" s="415">
        <v>18</v>
      </c>
      <c r="J124" s="246">
        <v>1</v>
      </c>
      <c r="K124" s="268">
        <v>1</v>
      </c>
      <c r="L124" s="268">
        <v>1</v>
      </c>
      <c r="M124" s="389">
        <v>20</v>
      </c>
      <c r="N124" s="389">
        <v>1</v>
      </c>
      <c r="O124" s="389">
        <v>1</v>
      </c>
      <c r="P124" s="77">
        <v>16</v>
      </c>
      <c r="Q124" s="77">
        <v>1</v>
      </c>
      <c r="R124" s="109">
        <v>1</v>
      </c>
      <c r="S124" s="109">
        <v>1</v>
      </c>
      <c r="T124" s="406"/>
      <c r="U124" s="407" t="s">
        <v>272</v>
      </c>
      <c r="V124" s="165"/>
      <c r="W124" s="166"/>
      <c r="X124" s="167"/>
      <c r="Y124" s="168"/>
      <c r="Z124" s="167"/>
      <c r="AA124" s="168"/>
      <c r="AB124" s="101"/>
      <c r="AC124" s="102"/>
      <c r="AD124" s="101">
        <v>1</v>
      </c>
      <c r="AE124" s="102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  <c r="AR124"/>
    </row>
    <row r="125" spans="1:44" ht="15.95" customHeight="1">
      <c r="B125" s="290">
        <v>7</v>
      </c>
      <c r="C125" s="47">
        <v>1</v>
      </c>
      <c r="D125" s="47" t="s">
        <v>232</v>
      </c>
      <c r="E125" s="99">
        <v>2</v>
      </c>
      <c r="F125" s="99">
        <v>2</v>
      </c>
      <c r="G125" s="88"/>
      <c r="H125" s="176">
        <v>20</v>
      </c>
      <c r="I125" s="415">
        <v>22</v>
      </c>
      <c r="J125" s="246">
        <v>0</v>
      </c>
      <c r="K125" s="268">
        <v>1</v>
      </c>
      <c r="L125" s="268">
        <v>1</v>
      </c>
      <c r="M125" s="389">
        <v>20</v>
      </c>
      <c r="N125" s="389">
        <v>1</v>
      </c>
      <c r="O125" s="389">
        <v>1</v>
      </c>
      <c r="P125" s="77">
        <v>19</v>
      </c>
      <c r="Q125" s="77">
        <v>0</v>
      </c>
      <c r="R125" s="109">
        <v>1</v>
      </c>
      <c r="S125" s="109">
        <v>1</v>
      </c>
      <c r="T125" s="406"/>
      <c r="U125" s="407" t="s">
        <v>272</v>
      </c>
      <c r="V125" s="165"/>
      <c r="W125" s="166"/>
      <c r="X125" s="167"/>
      <c r="Y125" s="168"/>
      <c r="Z125" s="167"/>
      <c r="AA125" s="168"/>
      <c r="AB125" s="101"/>
      <c r="AC125" s="102"/>
      <c r="AD125" s="101">
        <v>1</v>
      </c>
      <c r="AE125" s="102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  <c r="AR125"/>
    </row>
    <row r="126" spans="1:44" ht="15.95" customHeight="1">
      <c r="B126" s="290">
        <v>7</v>
      </c>
      <c r="C126" s="47">
        <v>1</v>
      </c>
      <c r="D126" s="47" t="s">
        <v>180</v>
      </c>
      <c r="E126" s="99">
        <v>2</v>
      </c>
      <c r="F126" s="99">
        <v>2</v>
      </c>
      <c r="G126" s="88"/>
      <c r="H126" s="176">
        <v>20</v>
      </c>
      <c r="I126" s="415">
        <v>17</v>
      </c>
      <c r="J126" s="246">
        <v>0</v>
      </c>
      <c r="K126" s="268">
        <v>1</v>
      </c>
      <c r="L126" s="268">
        <v>1</v>
      </c>
      <c r="M126" s="389">
        <v>20</v>
      </c>
      <c r="N126" s="389">
        <v>1</v>
      </c>
      <c r="O126" s="389">
        <v>1</v>
      </c>
      <c r="P126" s="77">
        <v>11</v>
      </c>
      <c r="Q126" s="77">
        <v>0</v>
      </c>
      <c r="R126" s="109">
        <v>1</v>
      </c>
      <c r="S126" s="109">
        <v>1</v>
      </c>
      <c r="T126" s="406"/>
      <c r="U126" s="407" t="s">
        <v>272</v>
      </c>
      <c r="V126" s="165"/>
      <c r="W126" s="166"/>
      <c r="X126" s="167"/>
      <c r="Y126" s="168"/>
      <c r="Z126" s="167"/>
      <c r="AA126" s="168"/>
      <c r="AB126" s="101"/>
      <c r="AC126" s="102"/>
      <c r="AD126" s="101">
        <v>1</v>
      </c>
      <c r="AE126" s="102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  <c r="AR126"/>
    </row>
    <row r="127" spans="1:44" ht="15.95" customHeight="1">
      <c r="B127" s="290">
        <v>7</v>
      </c>
      <c r="C127" s="47">
        <v>1</v>
      </c>
      <c r="D127" s="47" t="s">
        <v>181</v>
      </c>
      <c r="E127" s="99">
        <v>2</v>
      </c>
      <c r="F127" s="99">
        <v>2</v>
      </c>
      <c r="G127" s="88"/>
      <c r="H127" s="176">
        <v>20</v>
      </c>
      <c r="I127" s="415">
        <v>20</v>
      </c>
      <c r="J127" s="246">
        <v>0</v>
      </c>
      <c r="K127" s="268">
        <v>1</v>
      </c>
      <c r="L127" s="268">
        <v>1</v>
      </c>
      <c r="M127" s="389">
        <v>20</v>
      </c>
      <c r="N127" s="389">
        <v>1</v>
      </c>
      <c r="O127" s="389">
        <v>1</v>
      </c>
      <c r="P127" s="77">
        <v>17</v>
      </c>
      <c r="Q127" s="77">
        <v>0</v>
      </c>
      <c r="R127" s="109">
        <v>1</v>
      </c>
      <c r="S127" s="109">
        <v>1</v>
      </c>
      <c r="T127" s="406"/>
      <c r="U127" s="407" t="s">
        <v>272</v>
      </c>
      <c r="V127" s="165"/>
      <c r="W127" s="166"/>
      <c r="X127" s="167"/>
      <c r="Y127" s="168"/>
      <c r="Z127" s="167"/>
      <c r="AA127" s="168"/>
      <c r="AB127" s="101"/>
      <c r="AC127" s="102"/>
      <c r="AD127" s="101">
        <v>1</v>
      </c>
      <c r="AE127" s="102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  <c r="AR127"/>
    </row>
    <row r="128" spans="1:44" ht="249.95" customHeight="1">
      <c r="A128" s="26"/>
      <c r="B128" s="137" t="s">
        <v>160</v>
      </c>
      <c r="C128" s="21"/>
      <c r="D128" s="115"/>
      <c r="E128" s="200"/>
      <c r="F128" s="200"/>
      <c r="G128" s="200"/>
      <c r="H128" s="15"/>
      <c r="I128" s="271"/>
      <c r="J128" s="249"/>
      <c r="K128" s="271"/>
      <c r="L128" s="271"/>
      <c r="M128" s="285"/>
      <c r="N128" s="285"/>
      <c r="O128" s="285"/>
      <c r="P128" s="439"/>
      <c r="Q128" s="439"/>
      <c r="R128" s="456"/>
      <c r="S128" s="456"/>
      <c r="T128" s="15"/>
      <c r="U128" s="15"/>
      <c r="V128" s="116"/>
      <c r="W128" s="116"/>
      <c r="X128" s="117"/>
      <c r="Y128" s="117"/>
      <c r="Z128" s="117"/>
      <c r="AA128" s="117"/>
      <c r="AB128" s="117"/>
      <c r="AC128" s="117"/>
      <c r="AD128" s="117"/>
      <c r="AE128" s="1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4" ht="15.95" customHeight="1">
      <c r="B129" s="136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20" t="s">
        <v>246</v>
      </c>
      <c r="J129" s="237"/>
      <c r="K129" s="260" t="s">
        <v>247</v>
      </c>
      <c r="L129" s="281"/>
      <c r="M129" s="380"/>
      <c r="N129" s="380" t="s">
        <v>248</v>
      </c>
      <c r="O129" s="380"/>
      <c r="P129" s="417"/>
      <c r="Q129" s="417"/>
      <c r="R129" s="449"/>
      <c r="S129" s="449"/>
      <c r="T129" s="148" t="s">
        <v>243</v>
      </c>
      <c r="U129" s="149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  <c r="AR129"/>
    </row>
    <row r="130" spans="2:44" ht="15.95" customHeight="1">
      <c r="B130" s="288" t="s">
        <v>99</v>
      </c>
      <c r="C130" s="4" t="s">
        <v>5</v>
      </c>
      <c r="D130" s="4"/>
      <c r="E130" s="195" t="s">
        <v>239</v>
      </c>
      <c r="F130" s="195" t="s">
        <v>240</v>
      </c>
      <c r="G130" s="195"/>
      <c r="H130" s="32" t="s">
        <v>18</v>
      </c>
      <c r="I130" s="421" t="s">
        <v>250</v>
      </c>
      <c r="J130" s="238" t="s">
        <v>245</v>
      </c>
      <c r="K130" s="261" t="s">
        <v>243</v>
      </c>
      <c r="L130" s="282" t="s">
        <v>244</v>
      </c>
      <c r="M130" s="381" t="s">
        <v>242</v>
      </c>
      <c r="N130" s="381" t="s">
        <v>243</v>
      </c>
      <c r="O130" s="381" t="s">
        <v>244</v>
      </c>
      <c r="P130" s="437"/>
      <c r="Q130" s="437"/>
      <c r="R130" s="454"/>
      <c r="S130" s="454"/>
      <c r="T130" s="195" t="s">
        <v>101</v>
      </c>
      <c r="U130" s="195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2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  <c r="AR130"/>
    </row>
    <row r="131" spans="2:44" ht="15.95" customHeight="1">
      <c r="B131" s="289">
        <v>7</v>
      </c>
      <c r="C131" s="40">
        <v>1</v>
      </c>
      <c r="D131" s="40" t="s">
        <v>82</v>
      </c>
      <c r="E131" s="196">
        <v>3</v>
      </c>
      <c r="F131" s="196">
        <v>1</v>
      </c>
      <c r="G131" s="196"/>
      <c r="H131" s="170">
        <v>60</v>
      </c>
      <c r="I131" s="410">
        <v>41</v>
      </c>
      <c r="J131" s="239">
        <v>0</v>
      </c>
      <c r="K131" s="262">
        <v>1</v>
      </c>
      <c r="L131" s="262">
        <v>3</v>
      </c>
      <c r="M131" s="382">
        <v>60</v>
      </c>
      <c r="N131" s="382">
        <v>1</v>
      </c>
      <c r="O131" s="382">
        <v>3</v>
      </c>
      <c r="P131" s="434">
        <v>58</v>
      </c>
      <c r="Q131" s="434">
        <v>0</v>
      </c>
      <c r="R131" s="450">
        <v>1</v>
      </c>
      <c r="S131" s="450">
        <v>4</v>
      </c>
      <c r="T131" s="139" t="s">
        <v>165</v>
      </c>
      <c r="U131" s="139"/>
      <c r="V131" s="42">
        <f>X131+Z131+AB131+AD131+AF131</f>
        <v>1</v>
      </c>
      <c r="W131" s="43">
        <v>3</v>
      </c>
      <c r="X131" s="139">
        <v>0.2</v>
      </c>
      <c r="Y131" s="221">
        <v>0.6</v>
      </c>
      <c r="Z131" s="139">
        <v>0.2</v>
      </c>
      <c r="AA131" s="221">
        <v>0.6</v>
      </c>
      <c r="AB131" s="139">
        <v>0.2</v>
      </c>
      <c r="AC131" s="221">
        <v>0.6</v>
      </c>
      <c r="AD131" s="139">
        <v>0.2</v>
      </c>
      <c r="AE131" s="222">
        <v>0.6</v>
      </c>
      <c r="AF131" s="139">
        <v>0.2</v>
      </c>
      <c r="AG131" s="221">
        <v>0.6</v>
      </c>
      <c r="AH131" s="309"/>
      <c r="AI131" s="139"/>
      <c r="AJ131" s="221"/>
      <c r="AK131" s="17"/>
      <c r="AL131" s="17"/>
      <c r="AM131" s="17"/>
      <c r="AN131" s="17"/>
      <c r="AO131" s="27"/>
      <c r="AP131" s="22"/>
      <c r="AR131"/>
    </row>
    <row r="132" spans="2:44" ht="15.95" customHeight="1">
      <c r="B132" s="290"/>
      <c r="C132" s="47"/>
      <c r="D132" s="47" t="s">
        <v>83</v>
      </c>
      <c r="E132" s="99">
        <v>0</v>
      </c>
      <c r="F132" s="99">
        <v>4</v>
      </c>
      <c r="G132" s="99"/>
      <c r="H132" s="171">
        <v>60</v>
      </c>
      <c r="I132" s="411">
        <v>45</v>
      </c>
      <c r="J132" s="240">
        <v>0</v>
      </c>
      <c r="K132" s="263">
        <v>0</v>
      </c>
      <c r="L132" s="263">
        <v>3</v>
      </c>
      <c r="M132" s="383">
        <v>60</v>
      </c>
      <c r="N132" s="383">
        <v>0</v>
      </c>
      <c r="O132" s="383">
        <v>3</v>
      </c>
      <c r="P132" s="141">
        <v>33</v>
      </c>
      <c r="Q132" s="141">
        <v>0</v>
      </c>
      <c r="R132" s="58">
        <v>0</v>
      </c>
      <c r="S132" s="58">
        <v>2</v>
      </c>
      <c r="T132" s="140"/>
      <c r="U132" s="140" t="s">
        <v>166</v>
      </c>
      <c r="V132" s="49">
        <f>X132+Z132+AB132+AD132+AF132</f>
        <v>0</v>
      </c>
      <c r="W132" s="50">
        <v>3</v>
      </c>
      <c r="X132" s="140">
        <v>0</v>
      </c>
      <c r="Y132" s="159">
        <v>0.6</v>
      </c>
      <c r="Z132" s="140">
        <v>0</v>
      </c>
      <c r="AA132" s="159">
        <v>0.6</v>
      </c>
      <c r="AB132" s="140">
        <v>0</v>
      </c>
      <c r="AC132" s="159">
        <v>0.6</v>
      </c>
      <c r="AD132" s="140">
        <v>0</v>
      </c>
      <c r="AE132" s="159">
        <v>0.6</v>
      </c>
      <c r="AF132" s="140">
        <v>0</v>
      </c>
      <c r="AG132" s="159">
        <v>0.6</v>
      </c>
      <c r="AH132" s="100"/>
      <c r="AI132" s="140"/>
      <c r="AJ132" s="159"/>
      <c r="AK132" s="17"/>
      <c r="AL132" s="17"/>
      <c r="AM132" s="17"/>
      <c r="AN132" s="17"/>
      <c r="AO132" s="27"/>
      <c r="AP132" s="22"/>
      <c r="AR132"/>
    </row>
    <row r="133" spans="2:44" ht="15.95" customHeight="1">
      <c r="B133" s="298"/>
      <c r="C133" s="185"/>
      <c r="D133" s="185"/>
      <c r="E133" s="186"/>
      <c r="F133" s="186"/>
      <c r="G133" s="186"/>
      <c r="H133" s="175"/>
      <c r="I133" s="188"/>
      <c r="J133" s="250"/>
      <c r="K133" s="272"/>
      <c r="L133" s="272"/>
      <c r="M133" s="391"/>
      <c r="N133" s="391"/>
      <c r="O133" s="391"/>
      <c r="P133" s="336"/>
      <c r="Q133" s="336"/>
      <c r="R133" s="345"/>
      <c r="S133" s="345"/>
      <c r="T133" s="186"/>
      <c r="U133" s="186"/>
      <c r="V133" s="187"/>
      <c r="W133" s="175"/>
      <c r="X133" s="186"/>
      <c r="Y133" s="188"/>
      <c r="Z133" s="186"/>
      <c r="AA133" s="188"/>
      <c r="AB133" s="186"/>
      <c r="AC133" s="188"/>
      <c r="AD133" s="186"/>
      <c r="AE133" s="188"/>
      <c r="AF133" s="186"/>
      <c r="AG133" s="189"/>
      <c r="AH133" s="186"/>
      <c r="AI133" s="186"/>
      <c r="AJ133" s="189"/>
      <c r="AK133" s="17"/>
      <c r="AL133" s="17"/>
      <c r="AM133" s="17"/>
      <c r="AN133" s="17"/>
      <c r="AO133" s="27"/>
      <c r="AP133" s="22"/>
      <c r="AR133"/>
    </row>
    <row r="134" spans="2:44" ht="15.95" customHeight="1">
      <c r="B134" s="290">
        <v>8</v>
      </c>
      <c r="C134" s="47">
        <v>2</v>
      </c>
      <c r="D134" s="57" t="s">
        <v>85</v>
      </c>
      <c r="E134" s="77">
        <v>2</v>
      </c>
      <c r="F134" s="77">
        <v>2</v>
      </c>
      <c r="G134" s="77"/>
      <c r="H134" s="220">
        <v>40</v>
      </c>
      <c r="I134" s="423">
        <v>35</v>
      </c>
      <c r="J134" s="212">
        <v>0</v>
      </c>
      <c r="K134" s="273">
        <v>1</v>
      </c>
      <c r="L134" s="273">
        <v>2</v>
      </c>
      <c r="M134" s="392">
        <v>40</v>
      </c>
      <c r="N134" s="392">
        <v>1</v>
      </c>
      <c r="O134" s="392">
        <v>2</v>
      </c>
      <c r="P134" s="440"/>
      <c r="Q134" s="440"/>
      <c r="R134" s="457"/>
      <c r="S134" s="457"/>
      <c r="T134" s="120" t="s">
        <v>162</v>
      </c>
      <c r="U134" s="120"/>
      <c r="V134" s="118">
        <f t="shared" ref="V134:V135" si="24">X134+Z134+AB134+AD134+AF134</f>
        <v>1</v>
      </c>
      <c r="W134" s="119">
        <v>2</v>
      </c>
      <c r="X134" s="120">
        <v>0.2</v>
      </c>
      <c r="Y134" s="121">
        <v>0.4</v>
      </c>
      <c r="Z134" s="120">
        <v>0.2</v>
      </c>
      <c r="AA134" s="121">
        <v>0.4</v>
      </c>
      <c r="AB134" s="120">
        <v>0.2</v>
      </c>
      <c r="AC134" s="121">
        <v>0.4</v>
      </c>
      <c r="AD134" s="120">
        <v>0.2</v>
      </c>
      <c r="AE134" s="121">
        <v>0.4</v>
      </c>
      <c r="AF134" s="120">
        <v>0.2</v>
      </c>
      <c r="AG134" s="121">
        <v>0.4</v>
      </c>
      <c r="AH134" s="70"/>
      <c r="AI134" s="120"/>
      <c r="AJ134" s="121"/>
      <c r="AK134" s="17"/>
      <c r="AL134" s="17"/>
      <c r="AM134" s="17"/>
      <c r="AN134" s="17"/>
      <c r="AO134" s="27"/>
      <c r="AP134" s="22"/>
      <c r="AR134"/>
    </row>
    <row r="135" spans="2:44" ht="15.95" customHeight="1">
      <c r="B135" s="290"/>
      <c r="C135" s="47"/>
      <c r="D135" s="57" t="s">
        <v>86</v>
      </c>
      <c r="E135" s="77">
        <v>2</v>
      </c>
      <c r="F135" s="77">
        <v>2</v>
      </c>
      <c r="G135" s="77"/>
      <c r="H135" s="220">
        <v>40</v>
      </c>
      <c r="I135" s="423">
        <v>43</v>
      </c>
      <c r="J135" s="212">
        <v>0</v>
      </c>
      <c r="K135" s="273">
        <v>1</v>
      </c>
      <c r="L135" s="273">
        <v>2</v>
      </c>
      <c r="M135" s="392">
        <v>40</v>
      </c>
      <c r="N135" s="392">
        <v>1</v>
      </c>
      <c r="O135" s="392">
        <v>2</v>
      </c>
      <c r="P135" s="440"/>
      <c r="Q135" s="440"/>
      <c r="R135" s="457"/>
      <c r="S135" s="457"/>
      <c r="T135" s="120" t="s">
        <v>162</v>
      </c>
      <c r="U135" s="120"/>
      <c r="V135" s="118">
        <f t="shared" si="24"/>
        <v>1</v>
      </c>
      <c r="W135" s="119">
        <v>2</v>
      </c>
      <c r="X135" s="120">
        <v>0.2</v>
      </c>
      <c r="Y135" s="121">
        <v>0.4</v>
      </c>
      <c r="Z135" s="120">
        <v>0.2</v>
      </c>
      <c r="AA135" s="121">
        <v>0.4</v>
      </c>
      <c r="AB135" s="120">
        <v>0.2</v>
      </c>
      <c r="AC135" s="121">
        <v>0.4</v>
      </c>
      <c r="AD135" s="120">
        <v>0.2</v>
      </c>
      <c r="AE135" s="121">
        <v>0.4</v>
      </c>
      <c r="AF135" s="120">
        <v>0.2</v>
      </c>
      <c r="AG135" s="121">
        <v>0.4</v>
      </c>
      <c r="AH135" s="70"/>
      <c r="AI135" s="120"/>
      <c r="AJ135" s="121"/>
      <c r="AK135" s="17"/>
      <c r="AL135" s="17"/>
      <c r="AM135" s="17"/>
      <c r="AN135" s="17"/>
      <c r="AO135" s="27"/>
      <c r="AP135" s="22"/>
      <c r="AR135"/>
    </row>
    <row r="136" spans="2:44" ht="15.95" customHeight="1">
      <c r="B136" s="290"/>
      <c r="C136" s="47"/>
      <c r="D136" s="57" t="s">
        <v>87</v>
      </c>
      <c r="E136" s="77">
        <v>3</v>
      </c>
      <c r="F136" s="77">
        <v>1</v>
      </c>
      <c r="G136" s="77">
        <v>15</v>
      </c>
      <c r="H136" s="220">
        <v>40</v>
      </c>
      <c r="I136" s="423">
        <v>35</v>
      </c>
      <c r="J136" s="212">
        <v>0</v>
      </c>
      <c r="K136" s="273">
        <v>1</v>
      </c>
      <c r="L136" s="273">
        <v>2</v>
      </c>
      <c r="M136" s="392">
        <v>60</v>
      </c>
      <c r="N136" s="392">
        <v>2</v>
      </c>
      <c r="O136" s="392">
        <v>4</v>
      </c>
      <c r="P136" s="440"/>
      <c r="Q136" s="440"/>
      <c r="R136" s="457"/>
      <c r="S136" s="457"/>
      <c r="T136" s="120" t="s">
        <v>162</v>
      </c>
      <c r="U136" s="120" t="s">
        <v>161</v>
      </c>
      <c r="V136" s="118">
        <v>2</v>
      </c>
      <c r="W136" s="119">
        <v>4</v>
      </c>
      <c r="X136" s="120">
        <v>0.4</v>
      </c>
      <c r="Y136" s="121">
        <v>0.8</v>
      </c>
      <c r="Z136" s="120">
        <v>0.4</v>
      </c>
      <c r="AA136" s="121">
        <v>0.8</v>
      </c>
      <c r="AB136" s="120">
        <v>0.4</v>
      </c>
      <c r="AC136" s="121">
        <v>0.8</v>
      </c>
      <c r="AD136" s="120">
        <v>0.4</v>
      </c>
      <c r="AE136" s="121">
        <v>0.8</v>
      </c>
      <c r="AF136" s="120">
        <v>0.4</v>
      </c>
      <c r="AG136" s="121">
        <v>0.8</v>
      </c>
      <c r="AH136" s="70">
        <v>12</v>
      </c>
      <c r="AI136" s="101"/>
      <c r="AJ136" s="102"/>
      <c r="AK136" s="17"/>
      <c r="AL136" s="17"/>
      <c r="AM136" s="17"/>
      <c r="AN136" s="17"/>
      <c r="AO136" s="27"/>
      <c r="AP136" s="22"/>
      <c r="AR136"/>
    </row>
    <row r="137" spans="2:44" ht="15.95" customHeight="1">
      <c r="B137" s="290"/>
      <c r="C137" s="47"/>
      <c r="D137" s="57" t="s">
        <v>88</v>
      </c>
      <c r="E137" s="77">
        <v>2</v>
      </c>
      <c r="F137" s="77">
        <v>0</v>
      </c>
      <c r="G137" s="77"/>
      <c r="H137" s="220">
        <v>40</v>
      </c>
      <c r="I137" s="423">
        <v>32</v>
      </c>
      <c r="J137" s="212">
        <v>0</v>
      </c>
      <c r="K137" s="273">
        <v>2</v>
      </c>
      <c r="L137" s="273">
        <v>0</v>
      </c>
      <c r="M137" s="392">
        <v>40</v>
      </c>
      <c r="N137" s="392">
        <v>2</v>
      </c>
      <c r="O137" s="392">
        <v>0</v>
      </c>
      <c r="P137" s="440"/>
      <c r="Q137" s="440"/>
      <c r="R137" s="457"/>
      <c r="S137" s="457"/>
      <c r="T137" s="120" t="s">
        <v>162</v>
      </c>
      <c r="U137" s="120" t="s">
        <v>161</v>
      </c>
      <c r="V137" s="49">
        <f>X137+Z137+AB137+AD137+AF137</f>
        <v>2</v>
      </c>
      <c r="W137" s="50">
        <f>Y137+AA137+AC137+AE137+AG137</f>
        <v>0</v>
      </c>
      <c r="X137" s="140">
        <v>0.4</v>
      </c>
      <c r="Y137" s="159">
        <v>0</v>
      </c>
      <c r="Z137" s="140">
        <v>0.4</v>
      </c>
      <c r="AA137" s="159">
        <v>0</v>
      </c>
      <c r="AB137" s="140">
        <v>0.4</v>
      </c>
      <c r="AC137" s="159">
        <v>0</v>
      </c>
      <c r="AD137" s="140">
        <v>0.4</v>
      </c>
      <c r="AE137" s="160">
        <v>0</v>
      </c>
      <c r="AF137" s="140">
        <v>0.4</v>
      </c>
      <c r="AG137" s="159">
        <v>0</v>
      </c>
      <c r="AH137" s="70"/>
      <c r="AI137" s="140"/>
      <c r="AJ137" s="159"/>
      <c r="AK137" s="17"/>
      <c r="AL137" s="17"/>
      <c r="AM137" s="17"/>
      <c r="AN137" s="17"/>
      <c r="AO137" s="27"/>
      <c r="AP137" s="22"/>
      <c r="AR137"/>
    </row>
    <row r="138" spans="2:44" ht="15.95" customHeight="1">
      <c r="B138" s="290"/>
      <c r="C138" s="47"/>
      <c r="D138" s="57" t="s">
        <v>89</v>
      </c>
      <c r="E138" s="206" t="s">
        <v>241</v>
      </c>
      <c r="F138" s="206" t="s">
        <v>241</v>
      </c>
      <c r="G138" s="206"/>
      <c r="H138" s="177">
        <v>30</v>
      </c>
      <c r="I138" s="415">
        <v>35</v>
      </c>
      <c r="J138" s="246">
        <v>0</v>
      </c>
      <c r="K138" s="268"/>
      <c r="L138" s="268"/>
      <c r="M138" s="389">
        <v>40</v>
      </c>
      <c r="N138" s="389">
        <v>1</v>
      </c>
      <c r="O138" s="389">
        <v>1</v>
      </c>
      <c r="P138" s="77"/>
      <c r="Q138" s="77"/>
      <c r="R138" s="109"/>
      <c r="S138" s="109"/>
      <c r="T138" s="99"/>
      <c r="U138" s="99"/>
      <c r="V138" s="101">
        <v>1</v>
      </c>
      <c r="W138" s="102">
        <v>1</v>
      </c>
      <c r="X138" s="99"/>
      <c r="Y138" s="100"/>
      <c r="Z138" s="101"/>
      <c r="AA138" s="102"/>
      <c r="AB138" s="101"/>
      <c r="AC138" s="102"/>
      <c r="AD138" s="101"/>
      <c r="AE138" s="102"/>
      <c r="AF138" s="101"/>
      <c r="AG138" s="102"/>
      <c r="AH138" s="70"/>
      <c r="AI138" s="101"/>
      <c r="AJ138" s="102"/>
      <c r="AK138" s="17"/>
      <c r="AL138" s="17"/>
      <c r="AM138" s="17"/>
      <c r="AN138" s="17"/>
      <c r="AO138" s="27"/>
      <c r="AP138" s="22"/>
      <c r="AR138"/>
    </row>
    <row r="139" spans="2:44" ht="15.95" customHeight="1">
      <c r="B139" s="299"/>
      <c r="C139" s="87"/>
      <c r="D139" s="180"/>
      <c r="E139" s="313"/>
      <c r="F139" s="313"/>
      <c r="G139" s="313"/>
      <c r="H139" s="135"/>
      <c r="I139" s="424"/>
      <c r="J139" s="251"/>
      <c r="K139" s="274"/>
      <c r="L139" s="274"/>
      <c r="M139" s="393"/>
      <c r="N139" s="393"/>
      <c r="O139" s="393"/>
      <c r="P139" s="201"/>
      <c r="Q139" s="201"/>
      <c r="R139" s="135"/>
      <c r="S139" s="135"/>
      <c r="T139" s="133"/>
      <c r="U139" s="133"/>
      <c r="V139" s="134"/>
      <c r="W139" s="134"/>
      <c r="X139" s="133"/>
      <c r="Y139" s="133"/>
      <c r="Z139" s="134"/>
      <c r="AA139" s="134"/>
      <c r="AB139" s="134"/>
      <c r="AC139" s="134"/>
      <c r="AD139" s="134"/>
      <c r="AE139" s="134"/>
      <c r="AF139" s="134"/>
      <c r="AG139" s="102"/>
      <c r="AH139" s="186"/>
      <c r="AI139" s="134"/>
      <c r="AJ139" s="102"/>
      <c r="AK139" s="17"/>
      <c r="AL139" s="17"/>
      <c r="AM139" s="17"/>
      <c r="AN139" s="17"/>
      <c r="AO139" s="27"/>
      <c r="AP139" s="22"/>
      <c r="AR139"/>
    </row>
    <row r="140" spans="2:44" ht="15.95" customHeight="1">
      <c r="B140" s="290">
        <v>8</v>
      </c>
      <c r="C140" s="47">
        <v>1</v>
      </c>
      <c r="D140" s="47" t="s">
        <v>91</v>
      </c>
      <c r="E140" s="313"/>
      <c r="F140" s="313"/>
      <c r="G140" s="313"/>
      <c r="H140" s="135"/>
      <c r="I140" s="424"/>
      <c r="J140" s="251"/>
      <c r="K140" s="274"/>
      <c r="L140" s="274"/>
      <c r="M140" s="393"/>
      <c r="N140" s="393"/>
      <c r="O140" s="393"/>
      <c r="P140" s="201"/>
      <c r="Q140" s="201"/>
      <c r="R140" s="135"/>
      <c r="S140" s="135"/>
      <c r="T140" s="133"/>
      <c r="U140" s="133"/>
      <c r="W140" s="87" t="s">
        <v>254</v>
      </c>
      <c r="X140" s="99">
        <v>28</v>
      </c>
      <c r="Y140" s="100"/>
      <c r="Z140" s="99">
        <v>24</v>
      </c>
      <c r="AA140" s="100"/>
      <c r="AB140" s="99">
        <v>4</v>
      </c>
      <c r="AC140" s="100"/>
      <c r="AD140" s="99">
        <v>10</v>
      </c>
      <c r="AE140" s="100"/>
      <c r="AF140" s="99">
        <v>4</v>
      </c>
      <c r="AG140" s="100"/>
      <c r="AH140" s="70"/>
      <c r="AI140" s="99">
        <v>1</v>
      </c>
      <c r="AJ140" s="100"/>
      <c r="AK140" s="17">
        <f>SUM(X140:AJ140)</f>
        <v>71</v>
      </c>
      <c r="AL140" s="17"/>
      <c r="AM140" s="17"/>
      <c r="AN140" s="17"/>
      <c r="AO140" s="27"/>
      <c r="AP140" s="22"/>
      <c r="AR140"/>
    </row>
    <row r="141" spans="2:44" ht="15.95" customHeight="1">
      <c r="B141" s="300">
        <v>8</v>
      </c>
      <c r="C141" s="193">
        <v>2</v>
      </c>
      <c r="D141" s="319" t="s">
        <v>91</v>
      </c>
      <c r="E141" s="201"/>
      <c r="F141" s="201"/>
      <c r="G141" s="201"/>
      <c r="H141" s="134"/>
      <c r="I141" s="424"/>
      <c r="J141" s="251"/>
      <c r="K141" s="274"/>
      <c r="L141" s="274"/>
      <c r="M141" s="393"/>
      <c r="N141" s="393"/>
      <c r="O141" s="393"/>
      <c r="P141" s="201"/>
      <c r="Q141" s="201"/>
      <c r="R141" s="135"/>
      <c r="S141" s="135"/>
      <c r="T141" s="133"/>
      <c r="U141" s="133"/>
      <c r="V141" s="134"/>
      <c r="W141" s="87" t="s">
        <v>255</v>
      </c>
      <c r="X141" s="223">
        <v>28</v>
      </c>
      <c r="Y141" s="224"/>
      <c r="Z141" s="223">
        <v>23</v>
      </c>
      <c r="AA141" s="224"/>
      <c r="AB141" s="223">
        <v>4</v>
      </c>
      <c r="AC141" s="224"/>
      <c r="AD141" s="223">
        <v>7</v>
      </c>
      <c r="AE141" s="224"/>
      <c r="AF141" s="223">
        <v>7</v>
      </c>
      <c r="AG141" s="224"/>
      <c r="AH141" s="310"/>
      <c r="AI141" s="223">
        <v>2</v>
      </c>
      <c r="AJ141" s="224"/>
      <c r="AK141" s="17">
        <f>SUM(X141:AJ141)</f>
        <v>71</v>
      </c>
      <c r="AL141" s="17"/>
      <c r="AM141" s="17"/>
      <c r="AN141" s="17"/>
      <c r="AO141" s="27"/>
      <c r="AP141" s="22"/>
      <c r="AR141"/>
    </row>
    <row r="142" spans="2:44" ht="15.95" customHeight="1">
      <c r="B142" s="290">
        <v>8</v>
      </c>
      <c r="C142" s="47">
        <v>1</v>
      </c>
      <c r="D142" s="47" t="s">
        <v>91</v>
      </c>
      <c r="E142" s="207" t="s">
        <v>241</v>
      </c>
      <c r="F142" s="207" t="s">
        <v>241</v>
      </c>
      <c r="G142" s="207"/>
      <c r="H142" s="177">
        <v>24</v>
      </c>
      <c r="I142" s="415">
        <v>82</v>
      </c>
      <c r="J142" s="246"/>
      <c r="K142" s="268"/>
      <c r="L142" s="268"/>
      <c r="M142" s="389">
        <v>75</v>
      </c>
      <c r="N142" s="389"/>
      <c r="O142" s="389"/>
      <c r="P142" s="77"/>
      <c r="Q142" s="77"/>
      <c r="R142" s="109"/>
      <c r="S142" s="109"/>
      <c r="T142" s="99"/>
      <c r="U142" s="99"/>
      <c r="V142" s="355"/>
      <c r="W142" s="87" t="s">
        <v>256</v>
      </c>
      <c r="X142" s="99">
        <v>30</v>
      </c>
      <c r="Y142" s="100"/>
      <c r="Z142" s="99">
        <v>25</v>
      </c>
      <c r="AA142" s="100"/>
      <c r="AB142" s="99">
        <v>6</v>
      </c>
      <c r="AC142" s="100"/>
      <c r="AD142" s="99">
        <v>6</v>
      </c>
      <c r="AE142" s="100"/>
      <c r="AF142" s="99">
        <v>8</v>
      </c>
      <c r="AG142" s="100"/>
      <c r="AH142" s="70"/>
      <c r="AI142" s="99"/>
      <c r="AJ142" s="100"/>
      <c r="AK142" s="17">
        <f>SUM(X142:AJ142)</f>
        <v>75</v>
      </c>
      <c r="AL142" s="17"/>
      <c r="AM142" s="17"/>
      <c r="AN142" s="17"/>
      <c r="AO142" s="27"/>
      <c r="AP142" s="22"/>
      <c r="AR142"/>
    </row>
    <row r="143" spans="2:44" ht="15.95" customHeight="1">
      <c r="B143" s="300">
        <v>8</v>
      </c>
      <c r="C143" s="193">
        <v>2</v>
      </c>
      <c r="D143" s="193" t="s">
        <v>91</v>
      </c>
      <c r="E143" s="208" t="s">
        <v>241</v>
      </c>
      <c r="F143" s="208" t="s">
        <v>241</v>
      </c>
      <c r="G143" s="208"/>
      <c r="H143" s="177">
        <v>182</v>
      </c>
      <c r="I143" s="425">
        <v>72</v>
      </c>
      <c r="J143" s="316"/>
      <c r="K143" s="315"/>
      <c r="L143" s="315"/>
      <c r="M143" s="394">
        <v>95</v>
      </c>
      <c r="N143" s="394"/>
      <c r="O143" s="394"/>
      <c r="P143" s="441"/>
      <c r="Q143" s="441"/>
      <c r="R143" s="458"/>
      <c r="S143" s="458"/>
      <c r="T143" s="223"/>
      <c r="U143" s="223"/>
      <c r="V143" s="359"/>
      <c r="W143" s="87" t="s">
        <v>257</v>
      </c>
      <c r="X143" s="223">
        <v>35</v>
      </c>
      <c r="Y143" s="224"/>
      <c r="Z143" s="223">
        <v>30</v>
      </c>
      <c r="AA143" s="224"/>
      <c r="AB143" s="223">
        <v>10</v>
      </c>
      <c r="AC143" s="224"/>
      <c r="AD143" s="223">
        <v>10</v>
      </c>
      <c r="AE143" s="224"/>
      <c r="AF143" s="223">
        <v>10</v>
      </c>
      <c r="AG143" s="224"/>
      <c r="AH143" s="310"/>
      <c r="AI143" s="223"/>
      <c r="AJ143" s="224"/>
      <c r="AK143" s="17">
        <f>SUM(X143:AJ143)</f>
        <v>95</v>
      </c>
      <c r="AL143" s="17"/>
      <c r="AM143" s="17"/>
      <c r="AN143" s="17"/>
      <c r="AO143" s="27"/>
      <c r="AP143" s="22"/>
      <c r="AR143"/>
    </row>
    <row r="144" spans="2:44" ht="15.95" customHeight="1">
      <c r="B144" s="301"/>
      <c r="C144" s="182">
        <v>2</v>
      </c>
      <c r="D144" s="182" t="s">
        <v>234</v>
      </c>
      <c r="E144" s="209" t="s">
        <v>241</v>
      </c>
      <c r="F144" s="209" t="s">
        <v>241</v>
      </c>
      <c r="G144" s="209"/>
      <c r="H144" s="314">
        <v>16</v>
      </c>
      <c r="I144" s="426">
        <v>12</v>
      </c>
      <c r="J144" s="318"/>
      <c r="K144" s="317"/>
      <c r="L144" s="317"/>
      <c r="M144" s="405">
        <v>16</v>
      </c>
      <c r="N144" s="395"/>
      <c r="O144" s="395"/>
      <c r="P144" s="442"/>
      <c r="Q144" s="442"/>
      <c r="R144" s="459"/>
      <c r="S144" s="459"/>
      <c r="T144" s="225"/>
      <c r="U144" s="225"/>
      <c r="V144" s="183"/>
      <c r="W144" s="184"/>
      <c r="X144" s="225"/>
      <c r="Y144" s="226"/>
      <c r="Z144" s="225"/>
      <c r="AA144" s="226"/>
      <c r="AB144" s="225"/>
      <c r="AC144" s="226"/>
      <c r="AD144" s="225"/>
      <c r="AE144" s="226"/>
      <c r="AF144" s="225"/>
      <c r="AG144" s="226"/>
      <c r="AH144" s="311"/>
      <c r="AI144" s="225"/>
      <c r="AJ144" s="226"/>
      <c r="AK144" s="17">
        <v>16</v>
      </c>
      <c r="AL144" s="17"/>
      <c r="AM144" s="17"/>
      <c r="AN144" s="17"/>
      <c r="AO144" s="27"/>
      <c r="AP144" s="22"/>
      <c r="AR144"/>
    </row>
    <row r="145" spans="2:44" ht="15.95" customHeight="1">
      <c r="B145" s="296"/>
      <c r="C145" s="23"/>
      <c r="D145" s="178" t="s">
        <v>233</v>
      </c>
      <c r="E145" s="202"/>
      <c r="F145" s="202"/>
      <c r="G145" s="202"/>
      <c r="H145" s="312">
        <f>SUM(H142:H144)</f>
        <v>222</v>
      </c>
      <c r="I145" s="427">
        <f>SUM(I142:I144)</f>
        <v>166</v>
      </c>
      <c r="J145" s="252"/>
      <c r="K145" s="275"/>
      <c r="L145" s="275"/>
      <c r="M145" s="396">
        <f>SUM(M142:M144)</f>
        <v>186</v>
      </c>
      <c r="N145" s="396"/>
      <c r="O145" s="396"/>
      <c r="P145" s="443"/>
      <c r="Q145" s="443"/>
      <c r="R145" s="312"/>
      <c r="S145" s="312"/>
      <c r="T145" s="404"/>
      <c r="U145" s="404"/>
      <c r="V145" s="17"/>
      <c r="W145" s="17"/>
      <c r="X145" s="17">
        <f>SUM(X142:X144)</f>
        <v>65</v>
      </c>
      <c r="Y145" s="17"/>
      <c r="Z145" s="17">
        <f t="shared" ref="Z145:AH145" si="25">SUM(Z142:Z144)</f>
        <v>55</v>
      </c>
      <c r="AA145" s="17"/>
      <c r="AB145" s="17">
        <f t="shared" si="25"/>
        <v>16</v>
      </c>
      <c r="AC145" s="17"/>
      <c r="AD145" s="17">
        <f t="shared" si="25"/>
        <v>16</v>
      </c>
      <c r="AE145" s="17"/>
      <c r="AF145" s="17">
        <f t="shared" si="25"/>
        <v>18</v>
      </c>
      <c r="AG145" s="17"/>
      <c r="AH145" s="17">
        <f t="shared" si="25"/>
        <v>0</v>
      </c>
      <c r="AI145" s="17">
        <f t="shared" ref="AI145" si="26">SUM(AI142:AI144)</f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  <c r="AR145"/>
    </row>
    <row r="146" spans="2:44" ht="79.5" customHeight="1">
      <c r="B146" s="296"/>
      <c r="C146" s="23"/>
      <c r="D146" s="178"/>
      <c r="E146" s="202"/>
      <c r="F146" s="202"/>
      <c r="G146" s="202"/>
      <c r="H146" s="192"/>
      <c r="I146" s="275"/>
      <c r="J146" s="252"/>
      <c r="K146" s="275"/>
      <c r="L146" s="275"/>
      <c r="M146" s="396"/>
      <c r="N146" s="396"/>
      <c r="O146" s="396"/>
      <c r="P146" s="443"/>
      <c r="Q146" s="443"/>
      <c r="R146" s="312"/>
      <c r="S146" s="312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>
      <c r="B147" s="137" t="s">
        <v>96</v>
      </c>
      <c r="M147" s="397"/>
      <c r="N147" s="397"/>
      <c r="O147" s="397"/>
      <c r="AL147" s="17"/>
    </row>
    <row r="148" spans="2:44" ht="15.95" customHeight="1">
      <c r="B148" s="136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20" t="s">
        <v>246</v>
      </c>
      <c r="J148" s="237"/>
      <c r="K148" s="260" t="s">
        <v>247</v>
      </c>
      <c r="L148" s="281"/>
      <c r="M148" s="380"/>
      <c r="N148" s="380" t="s">
        <v>248</v>
      </c>
      <c r="O148" s="380"/>
      <c r="P148" s="417"/>
      <c r="Q148" s="417"/>
      <c r="R148" s="449"/>
      <c r="S148" s="449"/>
      <c r="T148" s="148" t="s">
        <v>243</v>
      </c>
      <c r="U148" s="149" t="s">
        <v>243</v>
      </c>
      <c r="V148" s="7" t="s">
        <v>4</v>
      </c>
      <c r="W148" s="8"/>
      <c r="X148" s="137"/>
      <c r="AE148" s="154"/>
      <c r="AF148" s="1"/>
      <c r="AK148" s="17"/>
      <c r="AP148"/>
      <c r="AQ148" s="1"/>
      <c r="AR148"/>
    </row>
    <row r="149" spans="2:44" ht="15.95" customHeight="1">
      <c r="B149" s="288" t="s">
        <v>99</v>
      </c>
      <c r="C149" s="4" t="s">
        <v>5</v>
      </c>
      <c r="D149" s="4"/>
      <c r="E149" s="195" t="s">
        <v>239</v>
      </c>
      <c r="F149" s="195" t="s">
        <v>240</v>
      </c>
      <c r="G149" s="152" t="s">
        <v>167</v>
      </c>
      <c r="H149" s="32" t="s">
        <v>18</v>
      </c>
      <c r="I149" s="421" t="s">
        <v>250</v>
      </c>
      <c r="J149" s="238" t="s">
        <v>245</v>
      </c>
      <c r="K149" s="261" t="s">
        <v>243</v>
      </c>
      <c r="L149" s="282" t="s">
        <v>244</v>
      </c>
      <c r="M149" s="381" t="s">
        <v>242</v>
      </c>
      <c r="N149" s="381" t="s">
        <v>243</v>
      </c>
      <c r="O149" s="381" t="s">
        <v>244</v>
      </c>
      <c r="P149" s="437"/>
      <c r="Q149" s="437"/>
      <c r="R149" s="454"/>
      <c r="S149" s="454"/>
      <c r="T149" s="195" t="s">
        <v>101</v>
      </c>
      <c r="U149" s="195" t="s">
        <v>102</v>
      </c>
      <c r="V149" s="10" t="s">
        <v>9</v>
      </c>
      <c r="W149" s="11" t="s">
        <v>10</v>
      </c>
      <c r="AE149" s="154"/>
      <c r="AF149" s="1"/>
      <c r="AK149" s="17"/>
      <c r="AP149"/>
      <c r="AQ149" s="1"/>
      <c r="AR149"/>
    </row>
    <row r="150" spans="2:44" ht="15.95" customHeight="1">
      <c r="B150" s="289">
        <v>1</v>
      </c>
      <c r="C150" s="40">
        <v>1</v>
      </c>
      <c r="D150" s="40" t="s">
        <v>13</v>
      </c>
      <c r="E150" s="196">
        <v>5</v>
      </c>
      <c r="F150" s="196">
        <v>0</v>
      </c>
      <c r="G150" s="153"/>
      <c r="H150" s="122">
        <v>60</v>
      </c>
      <c r="I150" s="428">
        <v>63</v>
      </c>
      <c r="J150" s="254">
        <v>1</v>
      </c>
      <c r="K150" s="277">
        <v>1</v>
      </c>
      <c r="L150" s="277">
        <v>0</v>
      </c>
      <c r="M150" s="398">
        <v>60</v>
      </c>
      <c r="N150" s="398">
        <v>1</v>
      </c>
      <c r="O150" s="398">
        <v>0</v>
      </c>
      <c r="P150" s="445">
        <v>55</v>
      </c>
      <c r="Q150" s="445">
        <v>0</v>
      </c>
      <c r="R150" s="461">
        <v>1</v>
      </c>
      <c r="S150" s="461">
        <v>0</v>
      </c>
      <c r="T150" s="146" t="s">
        <v>148</v>
      </c>
      <c r="U150" s="146"/>
      <c r="V150" s="123">
        <v>1</v>
      </c>
      <c r="W150" s="124">
        <v>0</v>
      </c>
      <c r="X150" s="233"/>
      <c r="AE150" s="154"/>
      <c r="AF150" s="1"/>
      <c r="AK150" s="17"/>
      <c r="AP150"/>
      <c r="AQ150" s="1"/>
      <c r="AR150"/>
    </row>
    <row r="151" spans="2:44" ht="15.95" customHeight="1">
      <c r="B151" s="302"/>
      <c r="C151" s="129"/>
      <c r="D151" s="129" t="s">
        <v>188</v>
      </c>
      <c r="E151" s="203">
        <v>4.5</v>
      </c>
      <c r="F151" s="203">
        <v>0.5</v>
      </c>
      <c r="G151" s="179"/>
      <c r="H151" s="130">
        <v>60</v>
      </c>
      <c r="I151" s="429">
        <v>79</v>
      </c>
      <c r="J151" s="255">
        <v>13</v>
      </c>
      <c r="K151" s="278">
        <v>1</v>
      </c>
      <c r="L151" s="278">
        <v>3</v>
      </c>
      <c r="M151" s="399">
        <v>60</v>
      </c>
      <c r="N151" s="399">
        <v>1</v>
      </c>
      <c r="O151" s="399">
        <v>3</v>
      </c>
      <c r="P151" s="191">
        <v>57</v>
      </c>
      <c r="Q151" s="191">
        <v>3</v>
      </c>
      <c r="R151" s="462">
        <v>1</v>
      </c>
      <c r="S151" s="462">
        <v>3</v>
      </c>
      <c r="T151" s="147" t="s">
        <v>148</v>
      </c>
      <c r="U151" s="147"/>
      <c r="V151" s="131">
        <v>1</v>
      </c>
      <c r="W151" s="132">
        <v>3</v>
      </c>
      <c r="X151" s="233"/>
      <c r="AE151" s="154"/>
      <c r="AF151" s="1"/>
      <c r="AK151" s="17"/>
      <c r="AP151"/>
      <c r="AQ151" s="1"/>
      <c r="AR151"/>
    </row>
    <row r="152" spans="2:44" ht="15.95" customHeight="1">
      <c r="B152" s="302"/>
      <c r="C152" s="129"/>
      <c r="D152" s="129" t="s">
        <v>189</v>
      </c>
      <c r="E152" s="203">
        <v>2</v>
      </c>
      <c r="F152" s="203">
        <v>3</v>
      </c>
      <c r="G152" s="228"/>
      <c r="H152" s="130">
        <v>60</v>
      </c>
      <c r="I152" s="429">
        <v>68</v>
      </c>
      <c r="J152" s="255">
        <v>3</v>
      </c>
      <c r="K152" s="278">
        <v>1</v>
      </c>
      <c r="L152" s="278">
        <v>4</v>
      </c>
      <c r="M152" s="399">
        <v>60</v>
      </c>
      <c r="N152" s="399">
        <v>1</v>
      </c>
      <c r="O152" s="399">
        <v>3</v>
      </c>
      <c r="P152" s="191">
        <v>62</v>
      </c>
      <c r="Q152" s="191">
        <v>9</v>
      </c>
      <c r="R152" s="462">
        <v>1</v>
      </c>
      <c r="S152" s="473">
        <v>4</v>
      </c>
      <c r="T152" s="147" t="s">
        <v>148</v>
      </c>
      <c r="U152" s="147"/>
      <c r="V152" s="131">
        <v>1</v>
      </c>
      <c r="W152" s="132">
        <v>3</v>
      </c>
      <c r="X152" s="234"/>
      <c r="AE152" s="154"/>
      <c r="AF152" s="1"/>
      <c r="AK152" s="17"/>
      <c r="AP152"/>
      <c r="AQ152" s="1"/>
      <c r="AR152"/>
    </row>
    <row r="153" spans="2:44" ht="15.95" customHeight="1">
      <c r="B153" s="302"/>
      <c r="C153" s="129"/>
      <c r="D153" s="129" t="s">
        <v>190</v>
      </c>
      <c r="E153" s="203">
        <v>3</v>
      </c>
      <c r="F153" s="203">
        <v>2</v>
      </c>
      <c r="G153" s="179"/>
      <c r="H153" s="130">
        <v>60</v>
      </c>
      <c r="I153" s="429">
        <v>69</v>
      </c>
      <c r="J153" s="255">
        <v>5</v>
      </c>
      <c r="K153" s="278">
        <v>1</v>
      </c>
      <c r="L153" s="278">
        <v>3</v>
      </c>
      <c r="M153" s="399">
        <v>60</v>
      </c>
      <c r="N153" s="399">
        <v>1</v>
      </c>
      <c r="O153" s="399">
        <v>3</v>
      </c>
      <c r="P153" s="191">
        <v>60</v>
      </c>
      <c r="Q153" s="191">
        <v>3</v>
      </c>
      <c r="R153" s="462">
        <v>1</v>
      </c>
      <c r="S153" s="462">
        <v>3</v>
      </c>
      <c r="T153" s="147" t="s">
        <v>148</v>
      </c>
      <c r="U153" s="147"/>
      <c r="V153" s="131">
        <v>1</v>
      </c>
      <c r="W153" s="132">
        <v>3</v>
      </c>
      <c r="X153" s="233"/>
      <c r="AE153" s="154"/>
      <c r="AF153" s="1"/>
      <c r="AK153" s="17"/>
      <c r="AP153"/>
      <c r="AQ153" s="1"/>
      <c r="AR153"/>
    </row>
    <row r="154" spans="2:44" ht="15.95" customHeight="1">
      <c r="B154" s="299"/>
      <c r="C154" s="87"/>
      <c r="D154" s="87"/>
      <c r="E154" s="210"/>
      <c r="F154" s="210"/>
      <c r="G154" s="82"/>
      <c r="H154" s="186"/>
      <c r="I154" s="188"/>
      <c r="J154" s="250"/>
      <c r="K154" s="272"/>
      <c r="L154" s="272"/>
      <c r="M154" s="391"/>
      <c r="N154" s="391"/>
      <c r="O154" s="391"/>
      <c r="P154" s="336"/>
      <c r="Q154" s="336"/>
      <c r="R154" s="345"/>
      <c r="S154" s="345"/>
      <c r="T154" s="186"/>
      <c r="U154" s="186"/>
      <c r="V154" s="187"/>
      <c r="W154" s="187"/>
      <c r="X154" s="233"/>
      <c r="AE154" s="154"/>
      <c r="AF154" s="1"/>
      <c r="AK154" s="17"/>
      <c r="AP154"/>
      <c r="AQ154" s="1"/>
      <c r="AR154"/>
    </row>
    <row r="155" spans="2:44" ht="15.95" customHeight="1">
      <c r="B155" s="292">
        <v>1</v>
      </c>
      <c r="C155" s="57">
        <v>2</v>
      </c>
      <c r="D155" s="57" t="s">
        <v>13</v>
      </c>
      <c r="E155" s="77">
        <v>5</v>
      </c>
      <c r="F155" s="103">
        <v>0</v>
      </c>
      <c r="G155" s="96"/>
      <c r="H155" s="96">
        <v>20</v>
      </c>
      <c r="I155" s="414">
        <v>12</v>
      </c>
      <c r="J155" s="245">
        <v>12</v>
      </c>
      <c r="K155" s="267">
        <v>1</v>
      </c>
      <c r="L155" s="267">
        <v>0</v>
      </c>
      <c r="M155" s="388">
        <v>20</v>
      </c>
      <c r="N155" s="388">
        <v>1</v>
      </c>
      <c r="O155" s="388">
        <v>0</v>
      </c>
      <c r="P155" s="81"/>
      <c r="Q155" s="81"/>
      <c r="R155" s="97"/>
      <c r="S155" s="97"/>
      <c r="T155" s="81"/>
      <c r="U155" s="81" t="s">
        <v>149</v>
      </c>
      <c r="V155" s="97">
        <v>1</v>
      </c>
      <c r="W155" s="98">
        <v>0</v>
      </c>
      <c r="X155" s="233"/>
      <c r="AE155" s="154"/>
      <c r="AF155" s="1"/>
      <c r="AK155" s="17"/>
      <c r="AP155"/>
      <c r="AQ155" s="1"/>
      <c r="AR155"/>
    </row>
    <row r="156" spans="2:44" ht="15.95" customHeight="1">
      <c r="B156" s="302"/>
      <c r="C156" s="129"/>
      <c r="D156" s="190" t="s">
        <v>188</v>
      </c>
      <c r="E156" s="204">
        <v>4.5</v>
      </c>
      <c r="F156" s="204">
        <v>0.5</v>
      </c>
      <c r="G156" s="179"/>
      <c r="H156" s="179">
        <v>30</v>
      </c>
      <c r="I156" s="429">
        <v>19</v>
      </c>
      <c r="J156" s="255">
        <v>19</v>
      </c>
      <c r="K156" s="278">
        <v>1</v>
      </c>
      <c r="L156" s="278">
        <v>1</v>
      </c>
      <c r="M156" s="399">
        <v>20</v>
      </c>
      <c r="N156" s="399">
        <v>1</v>
      </c>
      <c r="O156" s="399">
        <v>1</v>
      </c>
      <c r="P156" s="191"/>
      <c r="Q156" s="191"/>
      <c r="R156" s="462"/>
      <c r="S156" s="462"/>
      <c r="T156" s="191"/>
      <c r="U156" s="81" t="s">
        <v>149</v>
      </c>
      <c r="V156" s="97">
        <v>1</v>
      </c>
      <c r="W156" s="98">
        <v>1</v>
      </c>
      <c r="X156" s="233"/>
      <c r="AE156" s="154"/>
      <c r="AF156" s="1"/>
      <c r="AK156" s="17"/>
      <c r="AP156"/>
      <c r="AQ156" s="1"/>
      <c r="AR156"/>
    </row>
    <row r="157" spans="2:44" ht="15.95" customHeight="1">
      <c r="B157" s="302"/>
      <c r="C157" s="129"/>
      <c r="D157" s="190" t="s">
        <v>189</v>
      </c>
      <c r="E157" s="204">
        <v>2</v>
      </c>
      <c r="F157" s="204">
        <v>3</v>
      </c>
      <c r="G157" s="179"/>
      <c r="H157" s="179">
        <v>20</v>
      </c>
      <c r="I157" s="429">
        <v>28</v>
      </c>
      <c r="J157" s="255">
        <v>28</v>
      </c>
      <c r="K157" s="278">
        <v>1</v>
      </c>
      <c r="L157" s="278">
        <v>1</v>
      </c>
      <c r="M157" s="399">
        <v>30</v>
      </c>
      <c r="N157" s="399">
        <v>1</v>
      </c>
      <c r="O157" s="399">
        <v>2</v>
      </c>
      <c r="P157" s="191"/>
      <c r="Q157" s="191"/>
      <c r="R157" s="462"/>
      <c r="S157" s="462"/>
      <c r="T157" s="191"/>
      <c r="U157" s="81" t="s">
        <v>149</v>
      </c>
      <c r="V157" s="97">
        <v>1</v>
      </c>
      <c r="W157" s="98">
        <v>2</v>
      </c>
      <c r="X157" s="233"/>
      <c r="AE157" s="154"/>
      <c r="AF157" s="1"/>
      <c r="AK157" s="17"/>
      <c r="AP157"/>
      <c r="AQ157" s="1"/>
      <c r="AR157"/>
    </row>
    <row r="158" spans="2:44" ht="15.95" customHeight="1">
      <c r="B158" s="302"/>
      <c r="C158" s="129"/>
      <c r="D158" s="190" t="s">
        <v>190</v>
      </c>
      <c r="E158" s="204">
        <v>3</v>
      </c>
      <c r="F158" s="204">
        <v>2</v>
      </c>
      <c r="G158" s="179"/>
      <c r="H158" s="179">
        <v>20</v>
      </c>
      <c r="I158" s="429">
        <v>10</v>
      </c>
      <c r="J158" s="255">
        <v>10</v>
      </c>
      <c r="K158" s="278">
        <v>1</v>
      </c>
      <c r="L158" s="278">
        <v>1</v>
      </c>
      <c r="M158" s="399">
        <v>20</v>
      </c>
      <c r="N158" s="399">
        <v>1</v>
      </c>
      <c r="O158" s="399">
        <v>1</v>
      </c>
      <c r="P158" s="191"/>
      <c r="Q158" s="191"/>
      <c r="R158" s="462"/>
      <c r="S158" s="462"/>
      <c r="T158" s="191"/>
      <c r="U158" s="81" t="s">
        <v>149</v>
      </c>
      <c r="V158" s="97">
        <v>1</v>
      </c>
      <c r="W158" s="98">
        <v>1</v>
      </c>
      <c r="X158" s="233"/>
      <c r="AE158" s="154"/>
      <c r="AF158" s="1"/>
      <c r="AK158" s="17"/>
      <c r="AP158"/>
      <c r="AQ158" s="1"/>
      <c r="AR158"/>
    </row>
    <row r="159" spans="2:44" ht="15.95" customHeight="1">
      <c r="B159" s="291"/>
      <c r="C159" s="53"/>
      <c r="D159" s="54"/>
      <c r="E159" s="197"/>
      <c r="F159" s="197"/>
      <c r="G159" s="96"/>
      <c r="H159" s="125"/>
      <c r="I159" s="430"/>
      <c r="J159" s="256"/>
      <c r="K159" s="279"/>
      <c r="L159" s="279"/>
      <c r="M159" s="400"/>
      <c r="N159" s="400"/>
      <c r="O159" s="400"/>
      <c r="P159" s="446"/>
      <c r="Q159" s="446"/>
      <c r="R159" s="463"/>
      <c r="S159" s="463"/>
      <c r="T159" s="307"/>
      <c r="U159" s="307"/>
      <c r="V159" s="126"/>
      <c r="W159" s="126"/>
      <c r="X159" s="233"/>
      <c r="AE159" s="154"/>
      <c r="AF159" s="1"/>
      <c r="AK159" s="17"/>
      <c r="AP159"/>
      <c r="AQ159" s="1"/>
      <c r="AR159"/>
    </row>
    <row r="160" spans="2:44" ht="15">
      <c r="B160" s="290">
        <v>2</v>
      </c>
      <c r="C160" s="47">
        <v>1</v>
      </c>
      <c r="D160" s="47" t="s">
        <v>191</v>
      </c>
      <c r="E160" s="99">
        <v>4</v>
      </c>
      <c r="F160" s="99">
        <v>1</v>
      </c>
      <c r="G160" s="96"/>
      <c r="H160" s="88">
        <v>20</v>
      </c>
      <c r="I160" s="414">
        <v>12</v>
      </c>
      <c r="J160" s="245">
        <v>6</v>
      </c>
      <c r="K160" s="267">
        <v>1</v>
      </c>
      <c r="L160" s="267">
        <v>1</v>
      </c>
      <c r="M160" s="388">
        <v>20</v>
      </c>
      <c r="N160" s="388">
        <v>1</v>
      </c>
      <c r="O160" s="388">
        <v>1</v>
      </c>
      <c r="P160" s="81">
        <v>12</v>
      </c>
      <c r="Q160" s="81">
        <v>6</v>
      </c>
      <c r="R160" s="97">
        <v>1</v>
      </c>
      <c r="S160" s="97">
        <v>1</v>
      </c>
      <c r="T160" s="69"/>
      <c r="U160" s="69" t="s">
        <v>150</v>
      </c>
      <c r="V160" s="90">
        <v>1</v>
      </c>
      <c r="W160" s="91">
        <v>1</v>
      </c>
      <c r="X160" s="233"/>
      <c r="AE160" s="154"/>
      <c r="AF160" s="1"/>
      <c r="AK160" s="17"/>
      <c r="AP160"/>
      <c r="AQ160" s="1"/>
      <c r="AR160"/>
    </row>
    <row r="161" spans="2:44" ht="15">
      <c r="B161" s="290"/>
      <c r="C161" s="47"/>
      <c r="D161" s="47" t="s">
        <v>192</v>
      </c>
      <c r="E161" s="99">
        <v>2</v>
      </c>
      <c r="F161" s="99">
        <v>3</v>
      </c>
      <c r="G161" s="96"/>
      <c r="H161" s="88">
        <v>20</v>
      </c>
      <c r="I161" s="414">
        <v>27</v>
      </c>
      <c r="J161" s="245">
        <v>16</v>
      </c>
      <c r="K161" s="278">
        <v>1</v>
      </c>
      <c r="L161" s="267">
        <v>1</v>
      </c>
      <c r="M161" s="388">
        <v>40</v>
      </c>
      <c r="N161" s="388">
        <v>1</v>
      </c>
      <c r="O161" s="388">
        <v>2</v>
      </c>
      <c r="P161" s="81">
        <v>38</v>
      </c>
      <c r="Q161" s="81">
        <v>25</v>
      </c>
      <c r="R161" s="97">
        <v>1</v>
      </c>
      <c r="S161" s="97">
        <v>2</v>
      </c>
      <c r="T161" s="69"/>
      <c r="U161" s="69" t="s">
        <v>150</v>
      </c>
      <c r="V161" s="90">
        <v>1</v>
      </c>
      <c r="W161" s="91">
        <v>2</v>
      </c>
      <c r="X161" s="233"/>
      <c r="AE161" s="154"/>
      <c r="AF161" s="1"/>
      <c r="AK161" s="17"/>
      <c r="AP161"/>
      <c r="AQ161" s="1"/>
      <c r="AR161"/>
    </row>
    <row r="162" spans="2:44" ht="15">
      <c r="B162" s="290"/>
      <c r="C162" s="47"/>
      <c r="D162" s="47" t="s">
        <v>193</v>
      </c>
      <c r="E162" s="99">
        <v>3</v>
      </c>
      <c r="F162" s="99">
        <v>2</v>
      </c>
      <c r="G162" s="96"/>
      <c r="H162" s="88">
        <v>20</v>
      </c>
      <c r="I162" s="414">
        <v>10</v>
      </c>
      <c r="J162" s="245">
        <v>7</v>
      </c>
      <c r="K162" s="278">
        <v>1</v>
      </c>
      <c r="L162" s="267">
        <v>1</v>
      </c>
      <c r="M162" s="388">
        <v>20</v>
      </c>
      <c r="N162" s="388">
        <v>1</v>
      </c>
      <c r="O162" s="388">
        <v>1</v>
      </c>
      <c r="P162" s="81">
        <v>14</v>
      </c>
      <c r="Q162" s="81">
        <v>12</v>
      </c>
      <c r="R162" s="97">
        <v>1</v>
      </c>
      <c r="S162" s="97">
        <v>1</v>
      </c>
      <c r="T162" s="69"/>
      <c r="U162" s="69" t="s">
        <v>150</v>
      </c>
      <c r="V162" s="90">
        <v>1</v>
      </c>
      <c r="W162" s="91">
        <v>1</v>
      </c>
      <c r="X162" s="233"/>
      <c r="AE162" s="154"/>
      <c r="AF162" s="1"/>
      <c r="AK162" s="17"/>
      <c r="AP162"/>
      <c r="AQ162" s="1"/>
      <c r="AR162"/>
    </row>
    <row r="163" spans="2:44" ht="15">
      <c r="B163" s="290"/>
      <c r="C163" s="47"/>
      <c r="D163" s="47" t="s">
        <v>194</v>
      </c>
      <c r="E163" s="99">
        <v>4</v>
      </c>
      <c r="F163" s="99">
        <v>1</v>
      </c>
      <c r="G163" s="96"/>
      <c r="H163" s="88">
        <v>20</v>
      </c>
      <c r="I163" s="414">
        <v>15</v>
      </c>
      <c r="J163" s="245">
        <v>10</v>
      </c>
      <c r="K163" s="278">
        <v>1</v>
      </c>
      <c r="L163" s="267">
        <v>1</v>
      </c>
      <c r="M163" s="388">
        <v>20</v>
      </c>
      <c r="N163" s="388">
        <v>1</v>
      </c>
      <c r="O163" s="388">
        <v>1</v>
      </c>
      <c r="P163" s="81">
        <v>35</v>
      </c>
      <c r="Q163" s="81">
        <v>29</v>
      </c>
      <c r="R163" s="97">
        <v>1</v>
      </c>
      <c r="S163" s="474">
        <v>2</v>
      </c>
      <c r="T163" s="69"/>
      <c r="U163" s="69" t="s">
        <v>150</v>
      </c>
      <c r="V163" s="90">
        <v>1</v>
      </c>
      <c r="W163" s="91">
        <v>1</v>
      </c>
      <c r="X163" s="233"/>
      <c r="AE163" s="154"/>
      <c r="AF163" s="1"/>
      <c r="AK163" s="17"/>
      <c r="AP163"/>
      <c r="AQ163" s="1"/>
      <c r="AR163"/>
    </row>
    <row r="164" spans="2:44" ht="15">
      <c r="B164" s="299"/>
      <c r="C164" s="87"/>
      <c r="D164" s="87"/>
      <c r="E164" s="133"/>
      <c r="F164" s="133"/>
      <c r="G164" s="82"/>
      <c r="H164" s="186"/>
      <c r="I164" s="188"/>
      <c r="J164" s="250"/>
      <c r="K164" s="272"/>
      <c r="L164" s="272"/>
      <c r="M164" s="391"/>
      <c r="N164" s="391"/>
      <c r="O164" s="391"/>
      <c r="P164" s="336"/>
      <c r="Q164" s="336"/>
      <c r="R164" s="345"/>
      <c r="S164" s="345"/>
      <c r="T164" s="186"/>
      <c r="U164" s="186"/>
      <c r="V164" s="187"/>
      <c r="W164" s="187"/>
      <c r="X164" s="233"/>
      <c r="AE164" s="154"/>
      <c r="AF164" s="1"/>
      <c r="AK164" s="17"/>
      <c r="AP164"/>
      <c r="AQ164" s="1"/>
      <c r="AR164"/>
    </row>
    <row r="165" spans="2:44" ht="15">
      <c r="B165" s="292">
        <v>2</v>
      </c>
      <c r="C165" s="57">
        <v>2</v>
      </c>
      <c r="D165" s="57" t="s">
        <v>191</v>
      </c>
      <c r="E165" s="77">
        <v>4</v>
      </c>
      <c r="F165" s="77">
        <v>1</v>
      </c>
      <c r="G165" s="96"/>
      <c r="H165" s="96">
        <v>40</v>
      </c>
      <c r="I165" s="414">
        <v>57</v>
      </c>
      <c r="J165" s="245">
        <v>7</v>
      </c>
      <c r="K165" s="267">
        <v>1</v>
      </c>
      <c r="L165" s="267">
        <v>3</v>
      </c>
      <c r="M165" s="388">
        <v>60</v>
      </c>
      <c r="N165" s="388">
        <v>1</v>
      </c>
      <c r="O165" s="388">
        <v>3</v>
      </c>
      <c r="P165" s="81"/>
      <c r="Q165" s="81"/>
      <c r="R165" s="97"/>
      <c r="S165" s="97"/>
      <c r="T165" s="81" t="s">
        <v>151</v>
      </c>
      <c r="U165" s="81"/>
      <c r="V165" s="97">
        <v>1</v>
      </c>
      <c r="W165" s="98">
        <v>3</v>
      </c>
      <c r="X165" s="233"/>
      <c r="AE165" s="154"/>
      <c r="AF165" s="1"/>
      <c r="AK165" s="17"/>
      <c r="AP165"/>
      <c r="AQ165" s="1"/>
      <c r="AR165"/>
    </row>
    <row r="166" spans="2:44" ht="15">
      <c r="B166" s="292"/>
      <c r="C166" s="56"/>
      <c r="D166" s="56" t="s">
        <v>192</v>
      </c>
      <c r="E166" s="77">
        <v>2</v>
      </c>
      <c r="F166" s="77">
        <v>3</v>
      </c>
      <c r="G166" s="96"/>
      <c r="H166" s="96">
        <v>40</v>
      </c>
      <c r="I166" s="414">
        <v>49</v>
      </c>
      <c r="J166" s="245">
        <v>13</v>
      </c>
      <c r="K166" s="278">
        <v>1</v>
      </c>
      <c r="L166" s="267">
        <v>2</v>
      </c>
      <c r="M166" s="388">
        <v>60</v>
      </c>
      <c r="N166" s="388">
        <v>1</v>
      </c>
      <c r="O166" s="388">
        <v>3</v>
      </c>
      <c r="P166" s="81"/>
      <c r="Q166" s="81"/>
      <c r="R166" s="97"/>
      <c r="S166" s="97"/>
      <c r="T166" s="81" t="s">
        <v>151</v>
      </c>
      <c r="U166" s="96"/>
      <c r="V166" s="97">
        <v>1</v>
      </c>
      <c r="W166" s="98">
        <v>3</v>
      </c>
      <c r="X166" s="233"/>
      <c r="AE166" s="154"/>
      <c r="AF166" s="1"/>
      <c r="AK166" s="17"/>
      <c r="AP166"/>
      <c r="AQ166" s="1"/>
      <c r="AR166"/>
    </row>
    <row r="167" spans="2:44" ht="15">
      <c r="B167" s="292"/>
      <c r="C167" s="56"/>
      <c r="D167" s="56" t="s">
        <v>193</v>
      </c>
      <c r="E167" s="77">
        <v>3</v>
      </c>
      <c r="F167" s="77">
        <v>2</v>
      </c>
      <c r="G167" s="96"/>
      <c r="H167" s="96">
        <v>40</v>
      </c>
      <c r="I167" s="414">
        <v>57</v>
      </c>
      <c r="J167" s="245">
        <v>7</v>
      </c>
      <c r="K167" s="278">
        <v>1</v>
      </c>
      <c r="L167" s="267">
        <v>2</v>
      </c>
      <c r="M167" s="388">
        <v>60</v>
      </c>
      <c r="N167" s="388">
        <v>1</v>
      </c>
      <c r="O167" s="388">
        <v>3</v>
      </c>
      <c r="P167" s="81"/>
      <c r="Q167" s="81"/>
      <c r="R167" s="97"/>
      <c r="S167" s="97"/>
      <c r="T167" s="81" t="s">
        <v>151</v>
      </c>
      <c r="U167" s="96"/>
      <c r="V167" s="97">
        <v>1</v>
      </c>
      <c r="W167" s="98">
        <v>3</v>
      </c>
      <c r="X167" s="233"/>
      <c r="AE167" s="154"/>
      <c r="AF167" s="1"/>
      <c r="AK167" s="17"/>
      <c r="AP167"/>
      <c r="AQ167" s="1"/>
      <c r="AR167"/>
    </row>
    <row r="168" spans="2:44" ht="15">
      <c r="B168" s="292"/>
      <c r="C168" s="56"/>
      <c r="D168" s="56" t="s">
        <v>194</v>
      </c>
      <c r="E168" s="77">
        <v>4</v>
      </c>
      <c r="F168" s="77">
        <v>1</v>
      </c>
      <c r="G168" s="96"/>
      <c r="H168" s="96">
        <v>40</v>
      </c>
      <c r="I168" s="414">
        <v>53</v>
      </c>
      <c r="J168" s="245">
        <v>6</v>
      </c>
      <c r="K168" s="278">
        <v>1</v>
      </c>
      <c r="L168" s="267">
        <v>3</v>
      </c>
      <c r="M168" s="388">
        <v>60</v>
      </c>
      <c r="N168" s="388">
        <v>1</v>
      </c>
      <c r="O168" s="388">
        <v>3</v>
      </c>
      <c r="P168" s="81"/>
      <c r="Q168" s="81"/>
      <c r="R168" s="97"/>
      <c r="S168" s="97"/>
      <c r="T168" s="81" t="s">
        <v>151</v>
      </c>
      <c r="U168" s="96"/>
      <c r="V168" s="97">
        <v>1</v>
      </c>
      <c r="W168" s="98">
        <v>3</v>
      </c>
      <c r="X168" s="233"/>
      <c r="AE168" s="154"/>
      <c r="AF168" s="1"/>
      <c r="AK168" s="17"/>
      <c r="AP168"/>
      <c r="AQ168" s="1"/>
      <c r="AR168"/>
    </row>
    <row r="169" spans="2:44">
      <c r="B169" s="291"/>
      <c r="C169" s="53"/>
      <c r="D169" s="54"/>
      <c r="E169" s="197"/>
      <c r="F169" s="197"/>
      <c r="G169" s="96"/>
      <c r="H169" s="125"/>
      <c r="I169" s="430"/>
      <c r="J169" s="256"/>
      <c r="K169" s="279"/>
      <c r="L169" s="279"/>
      <c r="M169" s="400"/>
      <c r="N169" s="400"/>
      <c r="O169" s="400"/>
      <c r="P169" s="446"/>
      <c r="Q169" s="446"/>
      <c r="R169" s="463"/>
      <c r="S169" s="463"/>
      <c r="T169" s="307"/>
      <c r="U169" s="307"/>
      <c r="V169" s="126"/>
      <c r="W169" s="126"/>
      <c r="X169" s="233"/>
      <c r="AE169" s="154"/>
      <c r="AF169" s="1"/>
      <c r="AK169" s="17"/>
      <c r="AP169"/>
      <c r="AQ169" s="1"/>
      <c r="AR169"/>
    </row>
    <row r="170" spans="2:44" ht="15">
      <c r="B170" s="290">
        <v>3</v>
      </c>
      <c r="C170" s="47">
        <v>1</v>
      </c>
      <c r="D170" s="47" t="s">
        <v>26</v>
      </c>
      <c r="E170" s="99">
        <v>3</v>
      </c>
      <c r="F170" s="99">
        <v>1</v>
      </c>
      <c r="G170" s="96"/>
      <c r="H170" s="88">
        <v>40</v>
      </c>
      <c r="I170" s="414">
        <v>24</v>
      </c>
      <c r="J170" s="245">
        <v>3</v>
      </c>
      <c r="K170" s="267">
        <v>1</v>
      </c>
      <c r="L170" s="267">
        <v>2</v>
      </c>
      <c r="M170" s="388">
        <v>40</v>
      </c>
      <c r="N170" s="388">
        <v>1</v>
      </c>
      <c r="O170" s="388">
        <v>2</v>
      </c>
      <c r="P170" s="81">
        <v>39</v>
      </c>
      <c r="Q170" s="81">
        <v>2</v>
      </c>
      <c r="R170" s="97">
        <v>1</v>
      </c>
      <c r="S170" s="97">
        <v>2</v>
      </c>
      <c r="T170" s="69" t="s">
        <v>152</v>
      </c>
      <c r="U170" s="69"/>
      <c r="V170" s="90">
        <v>1</v>
      </c>
      <c r="W170" s="91">
        <v>2</v>
      </c>
      <c r="X170" s="233"/>
      <c r="AE170" s="154"/>
      <c r="AF170" s="1"/>
      <c r="AK170" s="17"/>
      <c r="AP170"/>
      <c r="AQ170" s="1"/>
      <c r="AR170"/>
    </row>
    <row r="171" spans="2:44" ht="15">
      <c r="B171" s="290"/>
      <c r="C171" s="47"/>
      <c r="D171" s="47" t="s">
        <v>196</v>
      </c>
      <c r="E171" s="99">
        <v>2</v>
      </c>
      <c r="F171" s="99">
        <v>2</v>
      </c>
      <c r="G171" s="96"/>
      <c r="H171" s="88">
        <v>40</v>
      </c>
      <c r="I171" s="414">
        <v>32</v>
      </c>
      <c r="J171" s="245">
        <v>15</v>
      </c>
      <c r="K171" s="278">
        <v>1</v>
      </c>
      <c r="L171" s="267">
        <v>2</v>
      </c>
      <c r="M171" s="388">
        <v>40</v>
      </c>
      <c r="N171" s="388">
        <v>1</v>
      </c>
      <c r="O171" s="388">
        <v>2</v>
      </c>
      <c r="P171" s="81">
        <v>39</v>
      </c>
      <c r="Q171" s="81">
        <v>14</v>
      </c>
      <c r="R171" s="97">
        <v>1</v>
      </c>
      <c r="S171" s="97">
        <v>2</v>
      </c>
      <c r="T171" s="69" t="s">
        <v>152</v>
      </c>
      <c r="U171" s="69"/>
      <c r="V171" s="90">
        <v>1</v>
      </c>
      <c r="W171" s="91">
        <v>2</v>
      </c>
      <c r="X171" s="233"/>
      <c r="AE171" s="154"/>
      <c r="AF171" s="1"/>
      <c r="AK171" s="17"/>
      <c r="AP171"/>
      <c r="AQ171" s="1"/>
      <c r="AR171"/>
    </row>
    <row r="172" spans="2:44" ht="15">
      <c r="B172" s="290"/>
      <c r="C172" s="47"/>
      <c r="D172" s="47" t="s">
        <v>195</v>
      </c>
      <c r="E172" s="99">
        <v>3</v>
      </c>
      <c r="F172" s="99">
        <v>1</v>
      </c>
      <c r="G172" s="96"/>
      <c r="H172" s="88">
        <v>40</v>
      </c>
      <c r="I172" s="414">
        <v>30</v>
      </c>
      <c r="J172" s="245">
        <v>3</v>
      </c>
      <c r="K172" s="278">
        <v>1</v>
      </c>
      <c r="L172" s="267">
        <v>3</v>
      </c>
      <c r="M172" s="388">
        <v>40</v>
      </c>
      <c r="N172" s="388">
        <v>1</v>
      </c>
      <c r="O172" s="388">
        <v>2</v>
      </c>
      <c r="P172" s="81">
        <v>42</v>
      </c>
      <c r="Q172" s="81">
        <v>5</v>
      </c>
      <c r="R172" s="97">
        <v>1</v>
      </c>
      <c r="S172" s="97">
        <v>2</v>
      </c>
      <c r="T172" s="69" t="s">
        <v>152</v>
      </c>
      <c r="U172" s="69"/>
      <c r="V172" s="90">
        <v>1</v>
      </c>
      <c r="W172" s="91">
        <v>2</v>
      </c>
      <c r="X172" s="233"/>
      <c r="AE172" s="154"/>
      <c r="AF172" s="1"/>
      <c r="AK172" s="17"/>
      <c r="AP172"/>
      <c r="AQ172" s="1"/>
      <c r="AR172"/>
    </row>
    <row r="173" spans="2:44" ht="15">
      <c r="B173" s="290"/>
      <c r="C173" s="47"/>
      <c r="D173" s="47" t="s">
        <v>197</v>
      </c>
      <c r="E173" s="99">
        <v>2</v>
      </c>
      <c r="F173" s="99">
        <v>2</v>
      </c>
      <c r="G173" s="96"/>
      <c r="H173" s="88">
        <v>40</v>
      </c>
      <c r="I173" s="414">
        <v>35</v>
      </c>
      <c r="J173" s="245">
        <v>12</v>
      </c>
      <c r="K173" s="278">
        <v>1</v>
      </c>
      <c r="L173" s="267">
        <v>2</v>
      </c>
      <c r="M173" s="388">
        <v>40</v>
      </c>
      <c r="N173" s="388">
        <v>1</v>
      </c>
      <c r="O173" s="388">
        <v>2</v>
      </c>
      <c r="P173" s="81">
        <v>51</v>
      </c>
      <c r="Q173" s="81">
        <v>21</v>
      </c>
      <c r="R173" s="97">
        <v>1</v>
      </c>
      <c r="S173" s="474">
        <v>3</v>
      </c>
      <c r="T173" s="69" t="s">
        <v>152</v>
      </c>
      <c r="U173" s="69"/>
      <c r="V173" s="90">
        <v>1</v>
      </c>
      <c r="W173" s="91">
        <v>2</v>
      </c>
      <c r="X173" s="233"/>
      <c r="AE173" s="154"/>
      <c r="AF173" s="1"/>
      <c r="AK173" s="17"/>
      <c r="AP173"/>
      <c r="AQ173" s="1"/>
      <c r="AR173"/>
    </row>
    <row r="174" spans="2:44" ht="15">
      <c r="B174" s="290"/>
      <c r="C174" s="47"/>
      <c r="D174" s="47" t="s">
        <v>198</v>
      </c>
      <c r="E174" s="99">
        <v>3</v>
      </c>
      <c r="F174" s="99">
        <v>1</v>
      </c>
      <c r="G174" s="96"/>
      <c r="H174" s="88">
        <v>40</v>
      </c>
      <c r="I174" s="414">
        <v>26</v>
      </c>
      <c r="J174" s="245">
        <v>6</v>
      </c>
      <c r="K174" s="267">
        <v>1</v>
      </c>
      <c r="L174" s="267">
        <v>3</v>
      </c>
      <c r="M174" s="388">
        <v>40</v>
      </c>
      <c r="N174" s="388">
        <v>1</v>
      </c>
      <c r="O174" s="388">
        <v>2</v>
      </c>
      <c r="P174" s="81">
        <v>20</v>
      </c>
      <c r="Q174" s="81">
        <v>1</v>
      </c>
      <c r="R174" s="97">
        <v>1</v>
      </c>
      <c r="S174" s="97">
        <v>2</v>
      </c>
      <c r="T174" s="69" t="s">
        <v>152</v>
      </c>
      <c r="U174" s="69"/>
      <c r="V174" s="90">
        <v>1</v>
      </c>
      <c r="W174" s="91">
        <v>2</v>
      </c>
      <c r="X174" s="233"/>
      <c r="AE174" s="154"/>
      <c r="AF174" s="1"/>
      <c r="AK174" s="17"/>
      <c r="AP174"/>
      <c r="AQ174" s="1"/>
      <c r="AR174"/>
    </row>
    <row r="175" spans="2:44">
      <c r="B175" s="291"/>
      <c r="C175" s="53"/>
      <c r="D175" s="54"/>
      <c r="E175" s="197"/>
      <c r="F175" s="197"/>
      <c r="G175" s="96"/>
      <c r="H175" s="125"/>
      <c r="I175" s="430"/>
      <c r="J175" s="256"/>
      <c r="K175" s="279"/>
      <c r="L175" s="279"/>
      <c r="M175" s="400"/>
      <c r="N175" s="400"/>
      <c r="O175" s="400"/>
      <c r="P175" s="446"/>
      <c r="Q175" s="446"/>
      <c r="R175" s="463"/>
      <c r="S175" s="463"/>
      <c r="T175" s="307"/>
      <c r="U175" s="307"/>
      <c r="V175" s="126"/>
      <c r="W175" s="126"/>
      <c r="X175" s="233"/>
      <c r="AE175" s="154"/>
      <c r="AF175" s="1"/>
      <c r="AK175" s="17"/>
      <c r="AP175"/>
      <c r="AQ175" s="1"/>
      <c r="AR175"/>
    </row>
    <row r="176" spans="2:44" ht="15">
      <c r="B176" s="294">
        <v>4</v>
      </c>
      <c r="C176" s="93">
        <v>2</v>
      </c>
      <c r="D176" s="93" t="s">
        <v>27</v>
      </c>
      <c r="E176" s="89">
        <v>2.5</v>
      </c>
      <c r="F176" s="89">
        <v>1.5</v>
      </c>
      <c r="G176" s="96"/>
      <c r="H176" s="96">
        <v>40</v>
      </c>
      <c r="I176" s="414">
        <v>19</v>
      </c>
      <c r="J176" s="245">
        <v>0</v>
      </c>
      <c r="K176" s="267">
        <v>1</v>
      </c>
      <c r="L176" s="267">
        <v>2</v>
      </c>
      <c r="M176" s="388">
        <v>40</v>
      </c>
      <c r="N176" s="388">
        <v>1</v>
      </c>
      <c r="O176" s="388">
        <v>2</v>
      </c>
      <c r="P176" s="81"/>
      <c r="Q176" s="81"/>
      <c r="R176" s="97"/>
      <c r="S176" s="97"/>
      <c r="T176" s="81" t="s">
        <v>153</v>
      </c>
      <c r="U176" s="81"/>
      <c r="V176" s="97">
        <v>1</v>
      </c>
      <c r="W176" s="98">
        <v>2</v>
      </c>
      <c r="X176" s="233"/>
      <c r="AE176" s="154"/>
      <c r="AF176" s="1"/>
      <c r="AK176" s="17"/>
      <c r="AP176"/>
      <c r="AQ176" s="1"/>
      <c r="AR176"/>
    </row>
    <row r="177" spans="2:44" ht="15">
      <c r="B177" s="294"/>
      <c r="C177" s="92"/>
      <c r="D177" s="92" t="s">
        <v>199</v>
      </c>
      <c r="E177" s="205">
        <v>3</v>
      </c>
      <c r="F177" s="205">
        <v>1</v>
      </c>
      <c r="G177" s="96"/>
      <c r="H177" s="96">
        <v>40</v>
      </c>
      <c r="I177" s="414">
        <v>29</v>
      </c>
      <c r="J177" s="245">
        <v>10</v>
      </c>
      <c r="K177" s="278">
        <v>1</v>
      </c>
      <c r="L177" s="267">
        <v>2</v>
      </c>
      <c r="M177" s="388">
        <v>40</v>
      </c>
      <c r="N177" s="388">
        <v>1</v>
      </c>
      <c r="O177" s="388">
        <v>2</v>
      </c>
      <c r="P177" s="81"/>
      <c r="Q177" s="81"/>
      <c r="R177" s="97"/>
      <c r="S177" s="97"/>
      <c r="T177" s="81" t="s">
        <v>153</v>
      </c>
      <c r="U177" s="96"/>
      <c r="V177" s="97">
        <v>1</v>
      </c>
      <c r="W177" s="98">
        <v>2</v>
      </c>
      <c r="X177" s="233"/>
      <c r="AE177" s="154"/>
      <c r="AF177" s="1"/>
      <c r="AK177" s="17"/>
      <c r="AP177"/>
      <c r="AQ177" s="1"/>
      <c r="AR177"/>
    </row>
    <row r="178" spans="2:44" ht="15">
      <c r="B178" s="294"/>
      <c r="C178" s="92"/>
      <c r="D178" s="92" t="s">
        <v>200</v>
      </c>
      <c r="E178" s="205">
        <v>3</v>
      </c>
      <c r="F178" s="205">
        <v>1</v>
      </c>
      <c r="G178" s="96"/>
      <c r="H178" s="96">
        <v>40</v>
      </c>
      <c r="I178" s="414">
        <v>22</v>
      </c>
      <c r="J178" s="245">
        <v>4</v>
      </c>
      <c r="K178" s="278">
        <v>1</v>
      </c>
      <c r="L178" s="267">
        <v>2</v>
      </c>
      <c r="M178" s="388">
        <v>40</v>
      </c>
      <c r="N178" s="388">
        <v>1</v>
      </c>
      <c r="O178" s="388">
        <v>2</v>
      </c>
      <c r="P178" s="81"/>
      <c r="Q178" s="81"/>
      <c r="R178" s="97"/>
      <c r="S178" s="97"/>
      <c r="T178" s="81" t="s">
        <v>153</v>
      </c>
      <c r="U178" s="96"/>
      <c r="V178" s="97">
        <v>1</v>
      </c>
      <c r="W178" s="98">
        <v>2</v>
      </c>
      <c r="X178" s="233"/>
      <c r="AE178" s="154"/>
      <c r="AF178" s="1"/>
      <c r="AK178" s="17"/>
      <c r="AP178"/>
      <c r="AQ178" s="1"/>
      <c r="AR178"/>
    </row>
    <row r="179" spans="2:44" ht="15">
      <c r="B179" s="294"/>
      <c r="C179" s="92"/>
      <c r="D179" s="92" t="s">
        <v>201</v>
      </c>
      <c r="E179" s="205">
        <v>2</v>
      </c>
      <c r="F179" s="205">
        <v>2</v>
      </c>
      <c r="G179" s="96"/>
      <c r="H179" s="96">
        <v>40</v>
      </c>
      <c r="I179" s="414">
        <v>15</v>
      </c>
      <c r="J179" s="245">
        <v>3</v>
      </c>
      <c r="K179" s="278">
        <v>1</v>
      </c>
      <c r="L179" s="267">
        <v>2</v>
      </c>
      <c r="M179" s="388">
        <v>20</v>
      </c>
      <c r="N179" s="388">
        <v>1</v>
      </c>
      <c r="O179" s="388">
        <v>1</v>
      </c>
      <c r="P179" s="81"/>
      <c r="Q179" s="81"/>
      <c r="R179" s="97"/>
      <c r="S179" s="97"/>
      <c r="T179" s="81" t="s">
        <v>153</v>
      </c>
      <c r="U179" s="96"/>
      <c r="V179" s="97">
        <v>1</v>
      </c>
      <c r="W179" s="98">
        <v>1</v>
      </c>
      <c r="X179" s="233"/>
      <c r="AE179" s="154"/>
      <c r="AF179" s="1"/>
      <c r="AK179" s="17"/>
      <c r="AP179"/>
      <c r="AQ179" s="1"/>
      <c r="AR179"/>
    </row>
    <row r="180" spans="2:44" ht="15">
      <c r="B180" s="294"/>
      <c r="C180" s="92"/>
      <c r="D180" s="92" t="s">
        <v>202</v>
      </c>
      <c r="E180" s="205">
        <v>2</v>
      </c>
      <c r="F180" s="205">
        <v>2</v>
      </c>
      <c r="G180" s="96"/>
      <c r="H180" s="96">
        <v>40</v>
      </c>
      <c r="I180" s="414">
        <v>22</v>
      </c>
      <c r="J180" s="245">
        <v>3</v>
      </c>
      <c r="K180" s="267">
        <v>1</v>
      </c>
      <c r="L180" s="267">
        <v>2</v>
      </c>
      <c r="M180" s="388">
        <v>40</v>
      </c>
      <c r="N180" s="388">
        <v>1</v>
      </c>
      <c r="O180" s="388">
        <v>2</v>
      </c>
      <c r="P180" s="81"/>
      <c r="Q180" s="81"/>
      <c r="R180" s="97"/>
      <c r="S180" s="97"/>
      <c r="T180" s="81" t="s">
        <v>153</v>
      </c>
      <c r="U180" s="96"/>
      <c r="V180" s="97">
        <v>1</v>
      </c>
      <c r="W180" s="98">
        <v>2</v>
      </c>
      <c r="X180" s="233"/>
      <c r="AE180" s="154"/>
      <c r="AF180" s="1"/>
      <c r="AK180" s="17"/>
      <c r="AP180"/>
      <c r="AQ180" s="1"/>
      <c r="AR180"/>
    </row>
    <row r="181" spans="2:44">
      <c r="B181" s="291"/>
      <c r="C181" s="53"/>
      <c r="D181" s="54"/>
      <c r="E181" s="197"/>
      <c r="F181" s="197"/>
      <c r="G181" s="96"/>
      <c r="H181" s="125"/>
      <c r="I181" s="430"/>
      <c r="J181" s="256"/>
      <c r="K181" s="279"/>
      <c r="L181" s="279"/>
      <c r="M181" s="400"/>
      <c r="N181" s="400"/>
      <c r="O181" s="400"/>
      <c r="P181" s="446"/>
      <c r="Q181" s="446"/>
      <c r="R181" s="463"/>
      <c r="S181" s="463"/>
      <c r="T181" s="307"/>
      <c r="U181" s="307"/>
      <c r="V181" s="126"/>
      <c r="W181" s="126"/>
      <c r="X181" s="233"/>
      <c r="AE181" s="154"/>
      <c r="AF181" s="1"/>
      <c r="AK181" s="17"/>
      <c r="AP181"/>
      <c r="AQ181" s="1"/>
      <c r="AR181"/>
    </row>
    <row r="182" spans="2:44" ht="15">
      <c r="B182" s="290">
        <v>5</v>
      </c>
      <c r="C182" s="47">
        <v>1</v>
      </c>
      <c r="D182" s="47" t="s">
        <v>203</v>
      </c>
      <c r="E182" s="77">
        <v>2</v>
      </c>
      <c r="F182" s="77">
        <v>2</v>
      </c>
      <c r="G182" s="96"/>
      <c r="H182" s="88">
        <v>40</v>
      </c>
      <c r="I182" s="414">
        <v>15</v>
      </c>
      <c r="J182" s="245">
        <v>4</v>
      </c>
      <c r="K182" s="267">
        <v>1</v>
      </c>
      <c r="L182" s="267">
        <v>2</v>
      </c>
      <c r="M182" s="388">
        <v>20</v>
      </c>
      <c r="N182" s="388">
        <v>1</v>
      </c>
      <c r="O182" s="388">
        <v>1</v>
      </c>
      <c r="P182" s="81">
        <v>14</v>
      </c>
      <c r="Q182" s="81">
        <v>3</v>
      </c>
      <c r="R182" s="97">
        <v>1</v>
      </c>
      <c r="S182" s="97">
        <v>1</v>
      </c>
      <c r="T182" s="69" t="s">
        <v>154</v>
      </c>
      <c r="U182" s="69"/>
      <c r="V182" s="90">
        <v>1</v>
      </c>
      <c r="W182" s="91">
        <v>1</v>
      </c>
      <c r="X182" s="215"/>
      <c r="AE182" s="154"/>
      <c r="AF182" s="1"/>
      <c r="AK182" s="17"/>
      <c r="AP182"/>
      <c r="AQ182" s="1"/>
      <c r="AR182"/>
    </row>
    <row r="183" spans="2:44" ht="15">
      <c r="B183" s="290"/>
      <c r="C183" s="47"/>
      <c r="D183" s="47" t="s">
        <v>205</v>
      </c>
      <c r="E183" s="99">
        <v>3</v>
      </c>
      <c r="F183" s="99">
        <v>1</v>
      </c>
      <c r="G183" s="96"/>
      <c r="H183" s="88">
        <v>40</v>
      </c>
      <c r="I183" s="414">
        <v>15</v>
      </c>
      <c r="J183" s="245">
        <v>1</v>
      </c>
      <c r="K183" s="278">
        <v>1</v>
      </c>
      <c r="L183" s="267">
        <v>2</v>
      </c>
      <c r="M183" s="388">
        <v>20</v>
      </c>
      <c r="N183" s="388">
        <v>1</v>
      </c>
      <c r="O183" s="388">
        <v>1</v>
      </c>
      <c r="P183" s="81">
        <v>11</v>
      </c>
      <c r="Q183" s="81">
        <v>0</v>
      </c>
      <c r="R183" s="97">
        <v>1</v>
      </c>
      <c r="S183" s="97">
        <v>1</v>
      </c>
      <c r="T183" s="69" t="s">
        <v>154</v>
      </c>
      <c r="U183" s="69"/>
      <c r="V183" s="90">
        <v>1</v>
      </c>
      <c r="W183" s="91">
        <v>1</v>
      </c>
      <c r="X183" s="233"/>
      <c r="AE183" s="154"/>
      <c r="AF183" s="1"/>
      <c r="AK183" s="17"/>
      <c r="AP183"/>
      <c r="AQ183" s="1"/>
      <c r="AR183"/>
    </row>
    <row r="184" spans="2:44" ht="15">
      <c r="B184" s="290"/>
      <c r="C184" s="47"/>
      <c r="D184" s="47" t="s">
        <v>204</v>
      </c>
      <c r="E184" s="99">
        <v>3</v>
      </c>
      <c r="F184" s="99">
        <v>1</v>
      </c>
      <c r="G184" s="96"/>
      <c r="H184" s="88">
        <v>40</v>
      </c>
      <c r="I184" s="414">
        <v>19</v>
      </c>
      <c r="J184" s="245">
        <v>7</v>
      </c>
      <c r="K184" s="278">
        <v>1</v>
      </c>
      <c r="L184" s="267">
        <v>1</v>
      </c>
      <c r="M184" s="388">
        <v>20</v>
      </c>
      <c r="N184" s="388">
        <v>1</v>
      </c>
      <c r="O184" s="388">
        <v>1</v>
      </c>
      <c r="P184" s="81">
        <v>16</v>
      </c>
      <c r="Q184" s="81">
        <v>1</v>
      </c>
      <c r="R184" s="97">
        <v>1</v>
      </c>
      <c r="S184" s="97">
        <v>1</v>
      </c>
      <c r="T184" s="69" t="s">
        <v>154</v>
      </c>
      <c r="U184" s="69"/>
      <c r="V184" s="90">
        <v>1</v>
      </c>
      <c r="W184" s="91">
        <v>1</v>
      </c>
      <c r="X184" s="233"/>
      <c r="AE184" s="154"/>
      <c r="AF184" s="1"/>
      <c r="AK184" s="17"/>
      <c r="AP184"/>
      <c r="AQ184" s="1"/>
      <c r="AR184"/>
    </row>
    <row r="185" spans="2:44" ht="15">
      <c r="B185" s="290"/>
      <c r="C185" s="47"/>
      <c r="D185" s="47" t="s">
        <v>206</v>
      </c>
      <c r="E185" s="99">
        <v>3</v>
      </c>
      <c r="F185" s="99">
        <v>1</v>
      </c>
      <c r="G185" s="96"/>
      <c r="H185" s="88">
        <v>20</v>
      </c>
      <c r="I185" s="414">
        <v>19</v>
      </c>
      <c r="J185" s="245">
        <v>1</v>
      </c>
      <c r="K185" s="278">
        <v>1</v>
      </c>
      <c r="L185" s="267">
        <v>1</v>
      </c>
      <c r="M185" s="388">
        <v>20</v>
      </c>
      <c r="N185" s="388">
        <v>1</v>
      </c>
      <c r="O185" s="388">
        <v>1</v>
      </c>
      <c r="P185" s="81">
        <v>12</v>
      </c>
      <c r="Q185" s="81">
        <v>0</v>
      </c>
      <c r="R185" s="97">
        <v>1</v>
      </c>
      <c r="S185" s="97">
        <v>1</v>
      </c>
      <c r="T185" s="69" t="s">
        <v>154</v>
      </c>
      <c r="U185" s="69"/>
      <c r="V185" s="90">
        <v>1</v>
      </c>
      <c r="W185" s="91">
        <v>1</v>
      </c>
      <c r="X185" s="233"/>
      <c r="AE185" s="154"/>
      <c r="AF185" s="1"/>
      <c r="AK185" s="17"/>
      <c r="AP185"/>
      <c r="AQ185" s="1"/>
      <c r="AR185"/>
    </row>
    <row r="186" spans="2:44" ht="15">
      <c r="B186" s="290"/>
      <c r="C186" s="47"/>
      <c r="D186" s="47" t="s">
        <v>207</v>
      </c>
      <c r="E186" s="99">
        <v>3</v>
      </c>
      <c r="F186" s="99">
        <v>1</v>
      </c>
      <c r="G186" s="96"/>
      <c r="H186" s="88">
        <v>40</v>
      </c>
      <c r="I186" s="414">
        <v>19</v>
      </c>
      <c r="J186" s="245">
        <v>2</v>
      </c>
      <c r="K186" s="267">
        <v>1</v>
      </c>
      <c r="L186" s="267">
        <v>2</v>
      </c>
      <c r="M186" s="388">
        <v>20</v>
      </c>
      <c r="N186" s="388">
        <v>1</v>
      </c>
      <c r="O186" s="388">
        <v>1</v>
      </c>
      <c r="P186" s="81">
        <v>21</v>
      </c>
      <c r="Q186" s="81">
        <v>4</v>
      </c>
      <c r="R186" s="97">
        <v>1</v>
      </c>
      <c r="S186" s="97">
        <v>1</v>
      </c>
      <c r="T186" s="69" t="s">
        <v>154</v>
      </c>
      <c r="U186" s="69"/>
      <c r="V186" s="90">
        <v>1</v>
      </c>
      <c r="W186" s="91">
        <v>1</v>
      </c>
      <c r="X186" s="233"/>
      <c r="AE186" s="154"/>
      <c r="AF186" s="1"/>
      <c r="AK186" s="17"/>
      <c r="AP186"/>
      <c r="AQ186" s="1"/>
      <c r="AR186"/>
    </row>
    <row r="187" spans="2:44">
      <c r="B187" s="291"/>
      <c r="C187" s="53"/>
      <c r="D187" s="54"/>
      <c r="E187" s="197"/>
      <c r="F187" s="197"/>
      <c r="G187" s="96"/>
      <c r="H187" s="125"/>
      <c r="I187" s="430"/>
      <c r="J187" s="256"/>
      <c r="K187" s="279"/>
      <c r="L187" s="279"/>
      <c r="M187" s="400"/>
      <c r="N187" s="400"/>
      <c r="O187" s="400"/>
      <c r="P187" s="446"/>
      <c r="Q187" s="446"/>
      <c r="R187" s="463"/>
      <c r="S187" s="463"/>
      <c r="T187" s="307"/>
      <c r="U187" s="307"/>
      <c r="V187" s="126"/>
      <c r="W187" s="126"/>
      <c r="X187" s="233"/>
      <c r="AE187" s="154"/>
      <c r="AF187" s="1"/>
      <c r="AK187" s="17"/>
      <c r="AP187"/>
      <c r="AQ187" s="1"/>
      <c r="AR187"/>
    </row>
    <row r="188" spans="2:44" ht="15">
      <c r="B188" s="293">
        <v>6</v>
      </c>
      <c r="C188" s="62">
        <v>2</v>
      </c>
      <c r="D188" s="57" t="s">
        <v>208</v>
      </c>
      <c r="E188" s="77">
        <v>3</v>
      </c>
      <c r="F188" s="77">
        <v>1</v>
      </c>
      <c r="G188" s="88"/>
      <c r="H188" s="96">
        <v>30</v>
      </c>
      <c r="I188" s="414">
        <v>10</v>
      </c>
      <c r="J188" s="245">
        <v>3</v>
      </c>
      <c r="K188" s="267">
        <v>1</v>
      </c>
      <c r="L188" s="267">
        <v>2</v>
      </c>
      <c r="M188" s="388">
        <v>20</v>
      </c>
      <c r="N188" s="388">
        <v>1</v>
      </c>
      <c r="O188" s="388">
        <v>1</v>
      </c>
      <c r="P188" s="81"/>
      <c r="Q188" s="81"/>
      <c r="R188" s="97"/>
      <c r="S188" s="97"/>
      <c r="T188" s="81" t="s">
        <v>155</v>
      </c>
      <c r="U188" s="81"/>
      <c r="V188" s="97">
        <v>1</v>
      </c>
      <c r="W188" s="98">
        <v>1</v>
      </c>
      <c r="X188" s="233"/>
      <c r="AE188" s="154"/>
      <c r="AF188" s="1"/>
      <c r="AK188" s="17"/>
      <c r="AP188"/>
      <c r="AQ188" s="1"/>
      <c r="AR188"/>
    </row>
    <row r="189" spans="2:44" ht="15">
      <c r="B189" s="293"/>
      <c r="C189" s="62"/>
      <c r="D189" s="57" t="s">
        <v>209</v>
      </c>
      <c r="E189" s="77">
        <v>4</v>
      </c>
      <c r="F189" s="77">
        <v>0</v>
      </c>
      <c r="G189" s="88"/>
      <c r="H189" s="96">
        <v>30</v>
      </c>
      <c r="I189" s="414">
        <v>10</v>
      </c>
      <c r="J189" s="245">
        <v>0</v>
      </c>
      <c r="K189" s="278">
        <v>1</v>
      </c>
      <c r="L189" s="267">
        <v>1</v>
      </c>
      <c r="M189" s="388">
        <v>20</v>
      </c>
      <c r="N189" s="388">
        <v>1</v>
      </c>
      <c r="O189" s="388">
        <v>1</v>
      </c>
      <c r="P189" s="81"/>
      <c r="Q189" s="81"/>
      <c r="R189" s="97"/>
      <c r="S189" s="97"/>
      <c r="T189" s="81" t="s">
        <v>155</v>
      </c>
      <c r="U189" s="81"/>
      <c r="V189" s="97">
        <v>1</v>
      </c>
      <c r="W189" s="98">
        <v>1</v>
      </c>
      <c r="X189" s="233"/>
      <c r="AE189" s="154"/>
      <c r="AF189" s="1"/>
      <c r="AK189" s="17"/>
      <c r="AP189"/>
      <c r="AQ189" s="1"/>
      <c r="AR189"/>
    </row>
    <row r="190" spans="2:44" ht="15">
      <c r="B190" s="293"/>
      <c r="C190" s="62"/>
      <c r="D190" s="57" t="s">
        <v>92</v>
      </c>
      <c r="E190" s="77">
        <v>0</v>
      </c>
      <c r="F190" s="77">
        <v>4</v>
      </c>
      <c r="G190" s="88">
        <v>16</v>
      </c>
      <c r="H190" s="96">
        <v>30</v>
      </c>
      <c r="I190" s="414">
        <v>19</v>
      </c>
      <c r="J190" s="245">
        <v>5</v>
      </c>
      <c r="K190" s="278">
        <v>1</v>
      </c>
      <c r="L190" s="267">
        <v>2</v>
      </c>
      <c r="M190" s="388">
        <v>32</v>
      </c>
      <c r="N190" s="388">
        <v>1</v>
      </c>
      <c r="O190" s="388">
        <v>2</v>
      </c>
      <c r="P190" s="81"/>
      <c r="Q190" s="81"/>
      <c r="R190" s="97"/>
      <c r="S190" s="97"/>
      <c r="T190" s="81" t="s">
        <v>155</v>
      </c>
      <c r="U190" s="81"/>
      <c r="V190" s="97">
        <v>1</v>
      </c>
      <c r="W190" s="98">
        <v>2</v>
      </c>
      <c r="X190" s="372"/>
      <c r="AE190" s="154"/>
      <c r="AF190" s="1"/>
      <c r="AK190" s="17"/>
      <c r="AP190"/>
      <c r="AQ190" s="1"/>
      <c r="AR190"/>
    </row>
    <row r="191" spans="2:44" ht="15">
      <c r="B191" s="293"/>
      <c r="C191" s="62"/>
      <c r="D191" s="57" t="s">
        <v>210</v>
      </c>
      <c r="E191" s="77">
        <v>3</v>
      </c>
      <c r="F191" s="77">
        <v>1</v>
      </c>
      <c r="G191" s="88"/>
      <c r="H191" s="96">
        <v>20</v>
      </c>
      <c r="I191" s="414">
        <v>16</v>
      </c>
      <c r="J191" s="245">
        <v>0</v>
      </c>
      <c r="K191" s="278">
        <v>1</v>
      </c>
      <c r="L191" s="267">
        <v>1</v>
      </c>
      <c r="M191" s="388">
        <v>20</v>
      </c>
      <c r="N191" s="388">
        <v>1</v>
      </c>
      <c r="O191" s="388">
        <v>1</v>
      </c>
      <c r="P191" s="81"/>
      <c r="Q191" s="81"/>
      <c r="R191" s="97"/>
      <c r="S191" s="97"/>
      <c r="T191" s="81" t="s">
        <v>155</v>
      </c>
      <c r="U191" s="81"/>
      <c r="V191" s="97">
        <v>1</v>
      </c>
      <c r="W191" s="98">
        <v>1</v>
      </c>
      <c r="X191" s="233"/>
      <c r="AE191" s="154"/>
      <c r="AF191" s="1"/>
      <c r="AK191" s="17"/>
      <c r="AP191"/>
      <c r="AQ191" s="1"/>
      <c r="AR191"/>
    </row>
    <row r="192" spans="2:44" ht="15">
      <c r="B192" s="293"/>
      <c r="C192" s="62"/>
      <c r="D192" s="57" t="s">
        <v>211</v>
      </c>
      <c r="E192" s="77">
        <v>2</v>
      </c>
      <c r="F192" s="77">
        <v>2</v>
      </c>
      <c r="G192" s="96"/>
      <c r="H192" s="96">
        <v>30</v>
      </c>
      <c r="I192" s="414">
        <v>10</v>
      </c>
      <c r="J192" s="245">
        <v>0</v>
      </c>
      <c r="K192" s="267">
        <v>1</v>
      </c>
      <c r="L192" s="267">
        <v>2</v>
      </c>
      <c r="M192" s="388">
        <v>20</v>
      </c>
      <c r="N192" s="388">
        <v>1</v>
      </c>
      <c r="O192" s="388">
        <v>1</v>
      </c>
      <c r="P192" s="81"/>
      <c r="Q192" s="81"/>
      <c r="R192" s="97"/>
      <c r="S192" s="97"/>
      <c r="T192" s="81" t="s">
        <v>155</v>
      </c>
      <c r="U192" s="81"/>
      <c r="V192" s="97">
        <v>1</v>
      </c>
      <c r="W192" s="98">
        <v>1</v>
      </c>
      <c r="X192" s="233"/>
      <c r="AE192" s="154"/>
      <c r="AF192" s="1"/>
      <c r="AK192" s="17"/>
      <c r="AP192"/>
      <c r="AQ192" s="1"/>
      <c r="AR192"/>
    </row>
    <row r="193" spans="2:44">
      <c r="B193" s="297"/>
      <c r="C193" s="30"/>
      <c r="D193" s="36"/>
      <c r="E193" s="199"/>
      <c r="F193" s="199"/>
      <c r="G193" s="96"/>
      <c r="H193" s="127"/>
      <c r="I193" s="431"/>
      <c r="J193" s="257"/>
      <c r="K193" s="280"/>
      <c r="L193" s="280"/>
      <c r="M193" s="401"/>
      <c r="N193" s="401"/>
      <c r="O193" s="401"/>
      <c r="P193" s="447"/>
      <c r="Q193" s="447"/>
      <c r="R193" s="464"/>
      <c r="S193" s="464"/>
      <c r="T193" s="308"/>
      <c r="U193" s="308"/>
      <c r="V193" s="128"/>
      <c r="W193" s="128"/>
      <c r="X193" s="233"/>
      <c r="AE193" s="154"/>
      <c r="AF193" s="1"/>
      <c r="AK193" s="17"/>
      <c r="AP193"/>
      <c r="AQ193" s="1"/>
      <c r="AR193"/>
    </row>
    <row r="194" spans="2:44" ht="15">
      <c r="B194" s="290">
        <v>7</v>
      </c>
      <c r="C194" s="47">
        <v>1</v>
      </c>
      <c r="D194" s="47" t="s">
        <v>212</v>
      </c>
      <c r="E194" s="99">
        <v>2</v>
      </c>
      <c r="F194" s="99">
        <v>2</v>
      </c>
      <c r="G194" s="96"/>
      <c r="H194" s="88">
        <v>20</v>
      </c>
      <c r="I194" s="414">
        <v>14</v>
      </c>
      <c r="J194" s="245">
        <v>3</v>
      </c>
      <c r="K194" s="267">
        <v>1</v>
      </c>
      <c r="L194" s="267">
        <v>1</v>
      </c>
      <c r="M194" s="388">
        <v>20</v>
      </c>
      <c r="N194" s="388">
        <v>1</v>
      </c>
      <c r="O194" s="388">
        <v>1</v>
      </c>
      <c r="P194" s="81">
        <v>5</v>
      </c>
      <c r="Q194" s="81">
        <v>0</v>
      </c>
      <c r="R194" s="97">
        <v>1</v>
      </c>
      <c r="S194" s="97">
        <v>1</v>
      </c>
      <c r="T194" s="69" t="s">
        <v>156</v>
      </c>
      <c r="U194" s="69"/>
      <c r="V194" s="90">
        <v>1</v>
      </c>
      <c r="W194" s="91">
        <v>1</v>
      </c>
      <c r="X194" s="233"/>
      <c r="AE194" s="154"/>
      <c r="AF194" s="1"/>
      <c r="AK194" s="17"/>
      <c r="AP194"/>
      <c r="AQ194" s="1"/>
      <c r="AR194"/>
    </row>
    <row r="195" spans="2:44" ht="15">
      <c r="B195" s="290"/>
      <c r="C195" s="47"/>
      <c r="D195" s="47" t="s">
        <v>214</v>
      </c>
      <c r="E195" s="99">
        <v>2</v>
      </c>
      <c r="F195" s="99">
        <v>2</v>
      </c>
      <c r="G195" s="96"/>
      <c r="H195" s="88">
        <v>20</v>
      </c>
      <c r="I195" s="414">
        <v>13</v>
      </c>
      <c r="J195" s="245">
        <v>0</v>
      </c>
      <c r="K195" s="278">
        <v>1</v>
      </c>
      <c r="L195" s="267">
        <v>1</v>
      </c>
      <c r="M195" s="388">
        <v>20</v>
      </c>
      <c r="N195" s="388">
        <v>1</v>
      </c>
      <c r="O195" s="388">
        <v>1</v>
      </c>
      <c r="P195" s="81">
        <v>9</v>
      </c>
      <c r="Q195" s="81">
        <v>0</v>
      </c>
      <c r="R195" s="97">
        <v>1</v>
      </c>
      <c r="S195" s="97">
        <v>1</v>
      </c>
      <c r="T195" s="69" t="s">
        <v>156</v>
      </c>
      <c r="U195" s="69"/>
      <c r="V195" s="90">
        <v>1</v>
      </c>
      <c r="W195" s="91">
        <v>1</v>
      </c>
      <c r="X195" s="233"/>
      <c r="AE195" s="154"/>
      <c r="AF195" s="1"/>
      <c r="AK195" s="17"/>
      <c r="AP195"/>
      <c r="AQ195" s="1"/>
      <c r="AR195"/>
    </row>
    <row r="196" spans="2:44" ht="15">
      <c r="B196" s="290"/>
      <c r="C196" s="47"/>
      <c r="D196" s="47" t="s">
        <v>215</v>
      </c>
      <c r="E196" s="99">
        <v>2</v>
      </c>
      <c r="F196" s="99">
        <v>2</v>
      </c>
      <c r="G196" s="96"/>
      <c r="H196" s="88">
        <v>20</v>
      </c>
      <c r="I196" s="414">
        <v>9</v>
      </c>
      <c r="J196" s="245">
        <v>0</v>
      </c>
      <c r="K196" s="278">
        <v>1</v>
      </c>
      <c r="L196" s="267">
        <v>1</v>
      </c>
      <c r="M196" s="388">
        <v>20</v>
      </c>
      <c r="N196" s="388">
        <v>1</v>
      </c>
      <c r="O196" s="388">
        <v>1</v>
      </c>
      <c r="P196" s="81">
        <v>7</v>
      </c>
      <c r="Q196" s="81">
        <v>1</v>
      </c>
      <c r="R196" s="97">
        <v>1</v>
      </c>
      <c r="S196" s="97">
        <v>1</v>
      </c>
      <c r="T196" s="69" t="s">
        <v>156</v>
      </c>
      <c r="U196" s="69"/>
      <c r="V196" s="90">
        <v>1</v>
      </c>
      <c r="W196" s="91">
        <v>1</v>
      </c>
      <c r="X196" s="233"/>
      <c r="AE196" s="154"/>
      <c r="AF196" s="1"/>
      <c r="AK196" s="17"/>
      <c r="AP196"/>
      <c r="AQ196" s="1"/>
      <c r="AR196"/>
    </row>
    <row r="197" spans="2:44" ht="15">
      <c r="B197" s="290"/>
      <c r="C197" s="47"/>
      <c r="D197" s="47" t="s">
        <v>217</v>
      </c>
      <c r="E197" s="99">
        <v>2</v>
      </c>
      <c r="F197" s="99">
        <v>2</v>
      </c>
      <c r="G197" s="96"/>
      <c r="H197" s="88">
        <v>20</v>
      </c>
      <c r="I197" s="414">
        <v>7</v>
      </c>
      <c r="J197" s="245">
        <v>0</v>
      </c>
      <c r="K197" s="267">
        <v>1</v>
      </c>
      <c r="L197" s="267">
        <v>1</v>
      </c>
      <c r="M197" s="388">
        <v>20</v>
      </c>
      <c r="N197" s="388">
        <v>1</v>
      </c>
      <c r="O197" s="388">
        <v>1</v>
      </c>
      <c r="P197" s="81">
        <v>6</v>
      </c>
      <c r="Q197" s="81">
        <v>0</v>
      </c>
      <c r="R197" s="97">
        <v>1</v>
      </c>
      <c r="S197" s="97">
        <v>1</v>
      </c>
      <c r="T197" s="69" t="s">
        <v>156</v>
      </c>
      <c r="U197" s="69"/>
      <c r="V197" s="90">
        <v>1</v>
      </c>
      <c r="W197" s="91">
        <v>1</v>
      </c>
      <c r="X197" s="233"/>
      <c r="AE197" s="154"/>
      <c r="AF197" s="1"/>
      <c r="AK197" s="17"/>
      <c r="AP197"/>
      <c r="AQ197" s="1"/>
      <c r="AR197"/>
    </row>
    <row r="198" spans="2:44" s="26" customFormat="1" ht="15">
      <c r="B198" s="373"/>
      <c r="C198" s="87"/>
      <c r="D198" s="87"/>
      <c r="E198" s="133"/>
      <c r="F198" s="133"/>
      <c r="G198" s="336"/>
      <c r="H198" s="186"/>
      <c r="I198" s="188"/>
      <c r="J198" s="250"/>
      <c r="K198" s="374"/>
      <c r="L198" s="272"/>
      <c r="M198" s="391"/>
      <c r="N198" s="391"/>
      <c r="O198" s="391"/>
      <c r="P198" s="336"/>
      <c r="Q198" s="336"/>
      <c r="R198" s="345"/>
      <c r="S198" s="345"/>
      <c r="T198" s="186"/>
      <c r="U198" s="186"/>
      <c r="V198" s="187"/>
      <c r="W198" s="187"/>
      <c r="X198" s="375"/>
      <c r="Y198" s="5"/>
      <c r="Z198" s="5"/>
      <c r="AA198" s="5"/>
      <c r="AB198" s="5"/>
      <c r="AC198" s="5"/>
      <c r="AD198" s="5"/>
      <c r="AE198" s="376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>
      <c r="B199" s="290">
        <v>7</v>
      </c>
      <c r="C199" s="47">
        <v>2</v>
      </c>
      <c r="D199" s="47" t="s">
        <v>213</v>
      </c>
      <c r="E199" s="99">
        <v>2</v>
      </c>
      <c r="F199" s="99">
        <v>2</v>
      </c>
      <c r="G199" s="96"/>
      <c r="H199" s="96">
        <v>20</v>
      </c>
      <c r="I199" s="414">
        <v>7</v>
      </c>
      <c r="J199" s="245">
        <v>0</v>
      </c>
      <c r="K199" s="278">
        <v>1</v>
      </c>
      <c r="L199" s="267">
        <v>1</v>
      </c>
      <c r="M199" s="388">
        <v>20</v>
      </c>
      <c r="N199" s="388">
        <v>1</v>
      </c>
      <c r="O199" s="388">
        <v>1</v>
      </c>
      <c r="P199" s="81"/>
      <c r="Q199" s="81"/>
      <c r="R199" s="97"/>
      <c r="S199" s="97"/>
      <c r="T199" s="81" t="s">
        <v>156</v>
      </c>
      <c r="U199" s="69"/>
      <c r="V199" s="97">
        <v>1</v>
      </c>
      <c r="W199" s="98">
        <v>1</v>
      </c>
      <c r="X199" s="233"/>
      <c r="AE199" s="154"/>
      <c r="AF199" s="1"/>
      <c r="AK199" s="17"/>
      <c r="AP199"/>
      <c r="AQ199" s="1"/>
      <c r="AR199"/>
    </row>
    <row r="200" spans="2:44" ht="15">
      <c r="B200" s="290"/>
      <c r="C200" s="47"/>
      <c r="D200" s="47" t="s">
        <v>216</v>
      </c>
      <c r="E200" s="99">
        <v>2</v>
      </c>
      <c r="F200" s="99">
        <v>2</v>
      </c>
      <c r="G200" s="96"/>
      <c r="H200" s="96">
        <v>20</v>
      </c>
      <c r="I200" s="414">
        <v>9</v>
      </c>
      <c r="J200" s="245">
        <v>0</v>
      </c>
      <c r="K200" s="267">
        <v>1</v>
      </c>
      <c r="L200" s="267">
        <v>1</v>
      </c>
      <c r="M200" s="388">
        <v>20</v>
      </c>
      <c r="N200" s="388">
        <v>1</v>
      </c>
      <c r="O200" s="388">
        <v>1</v>
      </c>
      <c r="P200" s="81"/>
      <c r="Q200" s="81"/>
      <c r="R200" s="97"/>
      <c r="S200" s="97"/>
      <c r="T200" s="81" t="s">
        <v>156</v>
      </c>
      <c r="U200" s="69"/>
      <c r="V200" s="97">
        <v>1</v>
      </c>
      <c r="W200" s="98">
        <v>1</v>
      </c>
      <c r="X200" s="233"/>
      <c r="AE200" s="154"/>
      <c r="AF200" s="1"/>
      <c r="AK200" s="17"/>
      <c r="AP200"/>
      <c r="AQ200" s="1"/>
      <c r="AR200"/>
    </row>
    <row r="201" spans="2:44">
      <c r="M201" s="397"/>
      <c r="N201" s="397"/>
      <c r="O201" s="397"/>
    </row>
    <row r="202" spans="2:44">
      <c r="M202" s="397"/>
      <c r="N202" s="397"/>
      <c r="O202" s="397"/>
      <c r="AE202" s="154"/>
      <c r="AF202" s="1"/>
      <c r="AK202" s="17"/>
      <c r="AP202"/>
      <c r="AQ202" s="1"/>
      <c r="AR202"/>
    </row>
    <row r="203" spans="2:44" ht="24" customHeight="1">
      <c r="B203" s="137" t="s">
        <v>97</v>
      </c>
      <c r="M203" s="397"/>
      <c r="N203" s="397"/>
      <c r="O203" s="397"/>
      <c r="AE203" s="154"/>
      <c r="AF203" s="1"/>
      <c r="AK203" s="17"/>
      <c r="AP203"/>
      <c r="AQ203" s="1"/>
      <c r="AR203"/>
    </row>
    <row r="204" spans="2:44" ht="15">
      <c r="B204" s="136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20" t="s">
        <v>246</v>
      </c>
      <c r="J204" s="237"/>
      <c r="K204" s="260" t="s">
        <v>247</v>
      </c>
      <c r="L204" s="281"/>
      <c r="M204" s="380"/>
      <c r="N204" s="380" t="s">
        <v>248</v>
      </c>
      <c r="O204" s="380"/>
      <c r="P204" s="417"/>
      <c r="Q204" s="417"/>
      <c r="R204" s="449"/>
      <c r="S204" s="449"/>
      <c r="T204" s="148" t="s">
        <v>243</v>
      </c>
      <c r="U204" s="149" t="s">
        <v>243</v>
      </c>
      <c r="V204" s="7" t="s">
        <v>90</v>
      </c>
      <c r="W204" s="8"/>
      <c r="X204" s="137"/>
      <c r="AE204" s="154"/>
      <c r="AF204" s="1"/>
      <c r="AK204" s="17"/>
      <c r="AP204"/>
      <c r="AQ204" s="1"/>
      <c r="AR204"/>
    </row>
    <row r="205" spans="2:44" ht="15.95" customHeight="1">
      <c r="B205" s="288" t="s">
        <v>99</v>
      </c>
      <c r="C205" s="4" t="s">
        <v>5</v>
      </c>
      <c r="D205" s="4"/>
      <c r="E205" s="195" t="s">
        <v>239</v>
      </c>
      <c r="F205" s="195" t="s">
        <v>240</v>
      </c>
      <c r="G205" s="152" t="s">
        <v>167</v>
      </c>
      <c r="H205" s="32" t="s">
        <v>18</v>
      </c>
      <c r="I205" s="421" t="s">
        <v>250</v>
      </c>
      <c r="J205" s="238" t="s">
        <v>245</v>
      </c>
      <c r="K205" s="261" t="s">
        <v>243</v>
      </c>
      <c r="L205" s="282" t="s">
        <v>244</v>
      </c>
      <c r="M205" s="381" t="s">
        <v>242</v>
      </c>
      <c r="N205" s="381" t="s">
        <v>243</v>
      </c>
      <c r="O205" s="381" t="s">
        <v>244</v>
      </c>
      <c r="P205" s="437"/>
      <c r="Q205" s="437"/>
      <c r="R205" s="454"/>
      <c r="S205" s="454"/>
      <c r="T205" s="195" t="s">
        <v>101</v>
      </c>
      <c r="U205" s="195" t="s">
        <v>102</v>
      </c>
      <c r="V205" s="10" t="s">
        <v>9</v>
      </c>
      <c r="W205" s="11" t="s">
        <v>10</v>
      </c>
      <c r="AE205" s="154"/>
      <c r="AF205" s="1"/>
      <c r="AK205" s="17"/>
      <c r="AP205"/>
      <c r="AQ205" s="1"/>
      <c r="AR205"/>
    </row>
    <row r="206" spans="2:44" ht="15">
      <c r="B206" s="289">
        <v>1</v>
      </c>
      <c r="C206" s="40">
        <v>1</v>
      </c>
      <c r="D206" s="40" t="s">
        <v>218</v>
      </c>
      <c r="E206" s="196">
        <v>2</v>
      </c>
      <c r="F206" s="196">
        <v>1</v>
      </c>
      <c r="G206" s="122"/>
      <c r="H206" s="122">
        <v>25</v>
      </c>
      <c r="I206" s="428">
        <v>13</v>
      </c>
      <c r="J206" s="254">
        <v>1</v>
      </c>
      <c r="K206" s="277">
        <v>1</v>
      </c>
      <c r="L206" s="277">
        <v>1</v>
      </c>
      <c r="M206" s="398">
        <v>20</v>
      </c>
      <c r="N206" s="398">
        <v>1</v>
      </c>
      <c r="O206" s="398">
        <v>1</v>
      </c>
      <c r="P206" s="445">
        <v>19</v>
      </c>
      <c r="Q206" s="445">
        <v>3</v>
      </c>
      <c r="R206" s="461">
        <v>1</v>
      </c>
      <c r="S206" s="461">
        <v>1</v>
      </c>
      <c r="T206" s="146"/>
      <c r="U206" s="146" t="s">
        <v>158</v>
      </c>
      <c r="V206" s="123">
        <v>1</v>
      </c>
      <c r="W206" s="124">
        <v>2</v>
      </c>
      <c r="AE206" s="154"/>
      <c r="AF206" s="1"/>
      <c r="AK206" s="17"/>
      <c r="AP206"/>
      <c r="AQ206" s="1"/>
      <c r="AR206"/>
    </row>
    <row r="207" spans="2:44" ht="15">
      <c r="B207" s="302"/>
      <c r="C207" s="129"/>
      <c r="D207" s="129" t="s">
        <v>93</v>
      </c>
      <c r="E207" s="203">
        <v>1.5</v>
      </c>
      <c r="F207" s="203">
        <v>1.5</v>
      </c>
      <c r="G207" s="88">
        <v>9</v>
      </c>
      <c r="H207" s="130">
        <v>25</v>
      </c>
      <c r="I207" s="429">
        <v>10</v>
      </c>
      <c r="J207" s="255">
        <v>0</v>
      </c>
      <c r="K207" s="278">
        <v>1</v>
      </c>
      <c r="L207" s="278">
        <v>1</v>
      </c>
      <c r="M207" s="399">
        <v>20</v>
      </c>
      <c r="N207" s="399">
        <v>1</v>
      </c>
      <c r="O207" s="399">
        <v>3</v>
      </c>
      <c r="P207" s="191">
        <v>21</v>
      </c>
      <c r="Q207" s="191">
        <v>1</v>
      </c>
      <c r="R207" s="462">
        <v>1</v>
      </c>
      <c r="S207" s="473">
        <v>2</v>
      </c>
      <c r="T207" s="147"/>
      <c r="U207" s="147" t="s">
        <v>158</v>
      </c>
      <c r="V207" s="131">
        <v>1</v>
      </c>
      <c r="W207" s="132">
        <v>3</v>
      </c>
      <c r="AE207" s="154"/>
      <c r="AF207" s="1"/>
      <c r="AK207" s="17"/>
      <c r="AP207"/>
      <c r="AQ207" s="1"/>
      <c r="AR207"/>
    </row>
    <row r="208" spans="2:44" ht="15">
      <c r="B208" s="302"/>
      <c r="C208" s="129"/>
      <c r="D208" s="129" t="s">
        <v>198</v>
      </c>
      <c r="E208" s="203">
        <v>1.5</v>
      </c>
      <c r="F208" s="203">
        <v>1.5</v>
      </c>
      <c r="G208" s="88">
        <v>12</v>
      </c>
      <c r="H208" s="130">
        <v>25</v>
      </c>
      <c r="I208" s="429">
        <v>8</v>
      </c>
      <c r="J208" s="255">
        <v>0</v>
      </c>
      <c r="K208" s="278">
        <v>1</v>
      </c>
      <c r="L208" s="278">
        <v>1</v>
      </c>
      <c r="M208" s="399">
        <v>20</v>
      </c>
      <c r="N208" s="399">
        <v>1</v>
      </c>
      <c r="O208" s="399">
        <v>2</v>
      </c>
      <c r="P208" s="191">
        <v>20</v>
      </c>
      <c r="Q208" s="191">
        <v>1</v>
      </c>
      <c r="R208" s="462">
        <v>1</v>
      </c>
      <c r="S208" s="462">
        <v>2</v>
      </c>
      <c r="T208" s="147"/>
      <c r="U208" s="147" t="s">
        <v>158</v>
      </c>
      <c r="V208" s="131">
        <v>1</v>
      </c>
      <c r="W208" s="132">
        <v>2</v>
      </c>
      <c r="AE208" s="154"/>
      <c r="AF208" s="1"/>
      <c r="AK208" s="17"/>
      <c r="AP208"/>
      <c r="AQ208" s="1"/>
      <c r="AR208"/>
    </row>
    <row r="209" spans="2:44" ht="15">
      <c r="B209" s="302"/>
      <c r="C209" s="129"/>
      <c r="D209" s="129" t="s">
        <v>219</v>
      </c>
      <c r="E209" s="203">
        <v>1</v>
      </c>
      <c r="F209" s="203">
        <v>2</v>
      </c>
      <c r="G209" s="88">
        <v>12</v>
      </c>
      <c r="H209" s="130">
        <v>25</v>
      </c>
      <c r="I209" s="429">
        <v>11</v>
      </c>
      <c r="J209" s="255">
        <v>2</v>
      </c>
      <c r="K209" s="278">
        <v>1</v>
      </c>
      <c r="L209" s="278">
        <v>1</v>
      </c>
      <c r="M209" s="399">
        <v>20</v>
      </c>
      <c r="N209" s="399">
        <v>1</v>
      </c>
      <c r="O209" s="399">
        <v>2</v>
      </c>
      <c r="P209" s="191">
        <v>19</v>
      </c>
      <c r="Q209" s="191">
        <v>2</v>
      </c>
      <c r="R209" s="462">
        <v>1</v>
      </c>
      <c r="S209" s="462">
        <v>2</v>
      </c>
      <c r="T209" s="147"/>
      <c r="U209" s="147" t="s">
        <v>158</v>
      </c>
      <c r="V209" s="131">
        <v>1</v>
      </c>
      <c r="W209" s="132">
        <v>2</v>
      </c>
      <c r="AE209" s="154"/>
      <c r="AF209" s="1"/>
      <c r="AK209" s="17"/>
      <c r="AP209"/>
      <c r="AQ209" s="1"/>
      <c r="AR209"/>
    </row>
    <row r="210" spans="2:44" ht="15">
      <c r="B210" s="302"/>
      <c r="C210" s="129"/>
      <c r="D210" s="129" t="s">
        <v>220</v>
      </c>
      <c r="E210" s="203">
        <v>1.5</v>
      </c>
      <c r="F210" s="203">
        <v>1.5</v>
      </c>
      <c r="G210" s="88">
        <v>12</v>
      </c>
      <c r="H210" s="130">
        <v>25</v>
      </c>
      <c r="I210" s="429">
        <v>6</v>
      </c>
      <c r="J210" s="255">
        <v>0</v>
      </c>
      <c r="K210" s="278">
        <v>1</v>
      </c>
      <c r="L210" s="278">
        <v>1</v>
      </c>
      <c r="M210" s="399">
        <v>20</v>
      </c>
      <c r="N210" s="399">
        <v>1</v>
      </c>
      <c r="O210" s="399">
        <v>2</v>
      </c>
      <c r="P210" s="191">
        <v>22</v>
      </c>
      <c r="Q210" s="191">
        <v>0</v>
      </c>
      <c r="R210" s="462">
        <v>1</v>
      </c>
      <c r="S210" s="462">
        <v>2</v>
      </c>
      <c r="T210" s="147"/>
      <c r="U210" s="147" t="s">
        <v>158</v>
      </c>
      <c r="V210" s="131">
        <v>1</v>
      </c>
      <c r="W210" s="132">
        <v>2</v>
      </c>
      <c r="AE210" s="154"/>
      <c r="AF210" s="1"/>
      <c r="AK210" s="17"/>
      <c r="AP210"/>
      <c r="AQ210" s="1"/>
      <c r="AR210"/>
    </row>
    <row r="211" spans="2:44" ht="15">
      <c r="B211" s="302"/>
      <c r="C211" s="129"/>
      <c r="D211" s="129" t="s">
        <v>221</v>
      </c>
      <c r="E211" s="203">
        <v>2</v>
      </c>
      <c r="F211" s="203">
        <v>1</v>
      </c>
      <c r="G211" s="88"/>
      <c r="H211" s="130">
        <v>12</v>
      </c>
      <c r="I211" s="429">
        <v>10</v>
      </c>
      <c r="J211" s="255">
        <v>3</v>
      </c>
      <c r="K211" s="278">
        <v>1</v>
      </c>
      <c r="L211" s="278">
        <v>1</v>
      </c>
      <c r="M211" s="399">
        <v>20</v>
      </c>
      <c r="N211" s="399">
        <v>1</v>
      </c>
      <c r="O211" s="399">
        <v>1</v>
      </c>
      <c r="P211" s="191">
        <v>11</v>
      </c>
      <c r="Q211" s="191">
        <v>2</v>
      </c>
      <c r="R211" s="462">
        <v>1</v>
      </c>
      <c r="S211" s="462">
        <v>1</v>
      </c>
      <c r="T211" s="147"/>
      <c r="U211" s="147" t="s">
        <v>158</v>
      </c>
      <c r="V211" s="131">
        <v>1</v>
      </c>
      <c r="W211" s="132">
        <v>1</v>
      </c>
      <c r="AE211" s="154"/>
      <c r="AF211" s="1"/>
      <c r="AK211" s="17"/>
      <c r="AP211"/>
      <c r="AQ211" s="1"/>
      <c r="AR211"/>
    </row>
    <row r="212" spans="2:44" ht="15">
      <c r="B212" s="302"/>
      <c r="C212" s="129"/>
      <c r="D212" s="129" t="s">
        <v>222</v>
      </c>
      <c r="E212" s="203">
        <v>2</v>
      </c>
      <c r="F212" s="203">
        <v>1</v>
      </c>
      <c r="G212" s="88"/>
      <c r="H212" s="130">
        <v>12</v>
      </c>
      <c r="I212" s="429">
        <v>6</v>
      </c>
      <c r="J212" s="255">
        <v>0</v>
      </c>
      <c r="K212" s="278">
        <v>1</v>
      </c>
      <c r="L212" s="278">
        <v>1</v>
      </c>
      <c r="M212" s="399">
        <v>20</v>
      </c>
      <c r="N212" s="399">
        <v>1</v>
      </c>
      <c r="O212" s="399">
        <v>1</v>
      </c>
      <c r="P212" s="191">
        <v>7</v>
      </c>
      <c r="Q212" s="191">
        <v>0</v>
      </c>
      <c r="R212" s="462">
        <v>1</v>
      </c>
      <c r="S212" s="462">
        <v>1</v>
      </c>
      <c r="T212" s="147"/>
      <c r="U212" s="147" t="s">
        <v>158</v>
      </c>
      <c r="V212" s="131">
        <v>1</v>
      </c>
      <c r="W212" s="132">
        <v>1</v>
      </c>
      <c r="AE212" s="154"/>
      <c r="AF212" s="1"/>
      <c r="AK212" s="17"/>
      <c r="AP212"/>
      <c r="AQ212" s="1"/>
      <c r="AR212"/>
    </row>
    <row r="213" spans="2:44">
      <c r="B213" s="291"/>
      <c r="C213" s="53"/>
      <c r="D213" s="54"/>
      <c r="E213" s="197"/>
      <c r="F213" s="197"/>
      <c r="G213" s="88"/>
      <c r="H213" s="125"/>
      <c r="I213" s="430"/>
      <c r="J213" s="256"/>
      <c r="K213" s="279"/>
      <c r="L213" s="279"/>
      <c r="M213" s="400"/>
      <c r="N213" s="400"/>
      <c r="O213" s="400"/>
      <c r="P213" s="446"/>
      <c r="Q213" s="446"/>
      <c r="R213" s="463"/>
      <c r="S213" s="463"/>
      <c r="T213" s="307"/>
      <c r="U213" s="307"/>
      <c r="V213" s="126"/>
      <c r="W213" s="126"/>
      <c r="AE213" s="154"/>
      <c r="AF213" s="1"/>
      <c r="AK213" s="17"/>
      <c r="AP213"/>
      <c r="AQ213" s="1"/>
      <c r="AR213"/>
    </row>
    <row r="214" spans="2:44" ht="15">
      <c r="B214" s="292">
        <v>2</v>
      </c>
      <c r="C214" s="57">
        <v>2</v>
      </c>
      <c r="D214" s="57" t="s">
        <v>223</v>
      </c>
      <c r="E214" s="77">
        <v>1</v>
      </c>
      <c r="F214" s="77">
        <v>2</v>
      </c>
      <c r="G214" s="88">
        <v>12</v>
      </c>
      <c r="H214" s="96">
        <v>24</v>
      </c>
      <c r="I214" s="414">
        <v>9</v>
      </c>
      <c r="J214" s="245">
        <v>0</v>
      </c>
      <c r="K214" s="267">
        <v>1</v>
      </c>
      <c r="L214" s="267">
        <v>2</v>
      </c>
      <c r="M214" s="388">
        <v>20</v>
      </c>
      <c r="N214" s="388">
        <v>1</v>
      </c>
      <c r="O214" s="388">
        <v>2</v>
      </c>
      <c r="P214" s="81"/>
      <c r="Q214" s="81"/>
      <c r="R214" s="97"/>
      <c r="S214" s="97"/>
      <c r="T214" s="81"/>
      <c r="U214" s="81" t="s">
        <v>159</v>
      </c>
      <c r="V214" s="97">
        <v>1</v>
      </c>
      <c r="W214" s="98">
        <v>2</v>
      </c>
      <c r="AE214" s="154"/>
      <c r="AF214" s="1"/>
      <c r="AK214" s="17"/>
      <c r="AP214"/>
      <c r="AQ214" s="1"/>
      <c r="AR214"/>
    </row>
    <row r="215" spans="2:44" ht="15">
      <c r="B215" s="292"/>
      <c r="C215" s="57"/>
      <c r="D215" s="57" t="s">
        <v>224</v>
      </c>
      <c r="E215" s="77">
        <v>1.5</v>
      </c>
      <c r="F215" s="77">
        <v>1.5</v>
      </c>
      <c r="G215" s="88">
        <v>12</v>
      </c>
      <c r="H215" s="96">
        <v>24</v>
      </c>
      <c r="I215" s="414">
        <v>8</v>
      </c>
      <c r="J215" s="245">
        <v>0</v>
      </c>
      <c r="K215" s="267">
        <v>1</v>
      </c>
      <c r="L215" s="267">
        <v>2</v>
      </c>
      <c r="M215" s="388">
        <v>20</v>
      </c>
      <c r="N215" s="388">
        <v>1</v>
      </c>
      <c r="O215" s="388">
        <v>2</v>
      </c>
      <c r="P215" s="81"/>
      <c r="Q215" s="81"/>
      <c r="R215" s="97"/>
      <c r="S215" s="97"/>
      <c r="T215" s="81"/>
      <c r="U215" s="81" t="s">
        <v>159</v>
      </c>
      <c r="V215" s="97">
        <v>1</v>
      </c>
      <c r="W215" s="98">
        <v>2</v>
      </c>
      <c r="AE215" s="154"/>
      <c r="AF215" s="1"/>
      <c r="AK215" s="17"/>
      <c r="AP215"/>
      <c r="AQ215" s="1"/>
      <c r="AR215"/>
    </row>
    <row r="216" spans="2:44" ht="15">
      <c r="B216" s="292"/>
      <c r="C216" s="57"/>
      <c r="D216" s="57" t="s">
        <v>60</v>
      </c>
      <c r="E216" s="77">
        <v>1.5</v>
      </c>
      <c r="F216" s="77">
        <v>1.5</v>
      </c>
      <c r="G216" s="88">
        <v>12</v>
      </c>
      <c r="H216" s="96">
        <v>24</v>
      </c>
      <c r="I216" s="414">
        <v>10</v>
      </c>
      <c r="J216" s="245">
        <v>0</v>
      </c>
      <c r="K216" s="267">
        <v>1</v>
      </c>
      <c r="L216" s="267">
        <v>2</v>
      </c>
      <c r="M216" s="388">
        <v>20</v>
      </c>
      <c r="N216" s="388">
        <v>1</v>
      </c>
      <c r="O216" s="388">
        <v>2</v>
      </c>
      <c r="P216" s="81"/>
      <c r="Q216" s="81"/>
      <c r="R216" s="97"/>
      <c r="S216" s="97"/>
      <c r="T216" s="81"/>
      <c r="U216" s="81" t="s">
        <v>159</v>
      </c>
      <c r="V216" s="97">
        <v>1</v>
      </c>
      <c r="W216" s="98">
        <v>2</v>
      </c>
      <c r="AE216" s="154"/>
      <c r="AF216" s="1"/>
      <c r="AK216" s="17"/>
      <c r="AP216"/>
      <c r="AQ216" s="1"/>
      <c r="AR216"/>
    </row>
    <row r="217" spans="2:44" ht="15">
      <c r="B217" s="292"/>
      <c r="C217" s="57"/>
      <c r="D217" s="57" t="s">
        <v>225</v>
      </c>
      <c r="E217" s="77">
        <v>1</v>
      </c>
      <c r="F217" s="77">
        <v>2</v>
      </c>
      <c r="G217" s="88">
        <v>12</v>
      </c>
      <c r="H217" s="96">
        <v>24</v>
      </c>
      <c r="I217" s="414">
        <v>10</v>
      </c>
      <c r="J217" s="245">
        <v>1</v>
      </c>
      <c r="K217" s="267">
        <v>1</v>
      </c>
      <c r="L217" s="267">
        <v>2</v>
      </c>
      <c r="M217" s="388">
        <v>20</v>
      </c>
      <c r="N217" s="388">
        <v>1</v>
      </c>
      <c r="O217" s="388">
        <v>2</v>
      </c>
      <c r="P217" s="81"/>
      <c r="Q217" s="81"/>
      <c r="R217" s="97"/>
      <c r="S217" s="97"/>
      <c r="T217" s="81"/>
      <c r="U217" s="81" t="s">
        <v>159</v>
      </c>
      <c r="V217" s="97">
        <v>1</v>
      </c>
      <c r="W217" s="98">
        <v>2</v>
      </c>
      <c r="AE217" s="154"/>
      <c r="AF217" s="1"/>
      <c r="AK217" s="17"/>
      <c r="AP217"/>
      <c r="AQ217" s="1"/>
      <c r="AR217"/>
    </row>
    <row r="218" spans="2:44" ht="15">
      <c r="B218" s="292"/>
      <c r="C218" s="57"/>
      <c r="D218" s="57" t="s">
        <v>199</v>
      </c>
      <c r="E218" s="77">
        <v>1.5</v>
      </c>
      <c r="F218" s="77">
        <v>1.5</v>
      </c>
      <c r="G218" s="88">
        <v>12</v>
      </c>
      <c r="H218" s="96">
        <v>24</v>
      </c>
      <c r="I218" s="414">
        <v>11</v>
      </c>
      <c r="J218" s="245">
        <v>0</v>
      </c>
      <c r="K218" s="267">
        <v>1</v>
      </c>
      <c r="L218" s="267">
        <v>2</v>
      </c>
      <c r="M218" s="388">
        <v>20</v>
      </c>
      <c r="N218" s="388">
        <v>1</v>
      </c>
      <c r="O218" s="388">
        <v>2</v>
      </c>
      <c r="P218" s="81"/>
      <c r="Q218" s="81"/>
      <c r="R218" s="97"/>
      <c r="S218" s="97"/>
      <c r="T218" s="81"/>
      <c r="U218" s="81" t="s">
        <v>159</v>
      </c>
      <c r="V218" s="97">
        <v>1</v>
      </c>
      <c r="W218" s="98">
        <v>2</v>
      </c>
      <c r="AE218" s="154"/>
      <c r="AF218" s="1"/>
      <c r="AK218" s="17"/>
      <c r="AP218"/>
      <c r="AQ218" s="1"/>
      <c r="AR218"/>
    </row>
    <row r="219" spans="2:44" ht="15">
      <c r="B219" s="292"/>
      <c r="C219" s="57"/>
      <c r="D219" s="57" t="s">
        <v>226</v>
      </c>
      <c r="E219" s="77">
        <v>2</v>
      </c>
      <c r="F219" s="77">
        <v>1</v>
      </c>
      <c r="G219" s="88">
        <v>12</v>
      </c>
      <c r="H219" s="96">
        <v>24</v>
      </c>
      <c r="I219" s="414">
        <v>9</v>
      </c>
      <c r="J219" s="245">
        <v>0</v>
      </c>
      <c r="K219" s="267">
        <v>1</v>
      </c>
      <c r="L219" s="267">
        <v>2</v>
      </c>
      <c r="M219" s="388">
        <v>20</v>
      </c>
      <c r="N219" s="388">
        <v>1</v>
      </c>
      <c r="O219" s="388">
        <v>2</v>
      </c>
      <c r="P219" s="81"/>
      <c r="Q219" s="81"/>
      <c r="R219" s="97"/>
      <c r="S219" s="97"/>
      <c r="T219" s="81"/>
      <c r="U219" s="81" t="s">
        <v>159</v>
      </c>
      <c r="V219" s="97">
        <v>1</v>
      </c>
      <c r="W219" s="98">
        <v>2</v>
      </c>
      <c r="AE219" s="154"/>
      <c r="AF219" s="1"/>
      <c r="AK219" s="17"/>
      <c r="AP219"/>
      <c r="AQ219" s="1"/>
      <c r="AR219"/>
    </row>
    <row r="220" spans="2:44">
      <c r="B220" s="291"/>
      <c r="C220" s="53"/>
      <c r="D220" s="54"/>
      <c r="E220" s="197"/>
      <c r="F220" s="197"/>
      <c r="G220" s="96"/>
      <c r="H220" s="125"/>
      <c r="I220" s="430"/>
      <c r="J220" s="256"/>
      <c r="K220" s="279"/>
      <c r="L220" s="279"/>
      <c r="M220" s="400"/>
      <c r="N220" s="400"/>
      <c r="O220" s="400"/>
      <c r="P220" s="446"/>
      <c r="Q220" s="446"/>
      <c r="R220" s="463"/>
      <c r="S220" s="463"/>
      <c r="T220" s="307"/>
      <c r="U220" s="307"/>
      <c r="V220" s="126"/>
      <c r="W220" s="126"/>
      <c r="AE220" s="154"/>
      <c r="AF220" s="1"/>
      <c r="AK220" s="17"/>
      <c r="AP220"/>
      <c r="AQ220" s="1"/>
      <c r="AR220"/>
    </row>
    <row r="221" spans="2:44" ht="15">
      <c r="B221" s="290">
        <v>3</v>
      </c>
      <c r="C221" s="47">
        <v>1</v>
      </c>
      <c r="D221" s="47" t="s">
        <v>227</v>
      </c>
      <c r="E221" s="99">
        <v>3</v>
      </c>
      <c r="F221" s="99">
        <v>1</v>
      </c>
      <c r="G221" s="88">
        <v>12</v>
      </c>
      <c r="H221" s="88">
        <v>24</v>
      </c>
      <c r="I221" s="414">
        <v>7</v>
      </c>
      <c r="J221" s="245">
        <v>0</v>
      </c>
      <c r="K221" s="267">
        <v>1</v>
      </c>
      <c r="L221" s="267">
        <v>1</v>
      </c>
      <c r="M221" s="388">
        <v>12</v>
      </c>
      <c r="N221" s="388">
        <v>1</v>
      </c>
      <c r="O221" s="388">
        <v>1</v>
      </c>
      <c r="P221" s="81">
        <v>4</v>
      </c>
      <c r="Q221" s="81">
        <v>0</v>
      </c>
      <c r="R221" s="97">
        <v>1</v>
      </c>
      <c r="S221" s="97">
        <v>1</v>
      </c>
      <c r="T221" s="69"/>
      <c r="U221" s="69" t="s">
        <v>157</v>
      </c>
      <c r="V221" s="90">
        <v>1</v>
      </c>
      <c r="W221" s="91">
        <v>1</v>
      </c>
      <c r="AE221" s="154"/>
      <c r="AF221" s="1"/>
      <c r="AK221" s="17"/>
      <c r="AP221"/>
      <c r="AQ221" s="1"/>
      <c r="AR221"/>
    </row>
    <row r="222" spans="2:44" ht="15">
      <c r="B222" s="290"/>
      <c r="C222" s="47"/>
      <c r="D222" s="47" t="s">
        <v>228</v>
      </c>
      <c r="E222" s="99">
        <v>2</v>
      </c>
      <c r="F222" s="99">
        <v>2</v>
      </c>
      <c r="G222" s="88">
        <v>12</v>
      </c>
      <c r="H222" s="88">
        <v>24</v>
      </c>
      <c r="I222" s="414">
        <v>9</v>
      </c>
      <c r="J222" s="245">
        <v>0</v>
      </c>
      <c r="K222" s="267">
        <v>1</v>
      </c>
      <c r="L222" s="267">
        <v>1</v>
      </c>
      <c r="M222" s="388">
        <v>12</v>
      </c>
      <c r="N222" s="388">
        <v>1</v>
      </c>
      <c r="O222" s="388">
        <v>1</v>
      </c>
      <c r="P222" s="81">
        <v>2</v>
      </c>
      <c r="Q222" s="81">
        <v>0</v>
      </c>
      <c r="R222" s="97">
        <v>1</v>
      </c>
      <c r="S222" s="97">
        <v>1</v>
      </c>
      <c r="T222" s="69"/>
      <c r="U222" s="69" t="s">
        <v>157</v>
      </c>
      <c r="V222" s="90">
        <v>1</v>
      </c>
      <c r="W222" s="91">
        <v>1</v>
      </c>
      <c r="AE222" s="154"/>
      <c r="AF222" s="1"/>
      <c r="AK222" s="17"/>
      <c r="AP222"/>
      <c r="AQ222" s="1"/>
      <c r="AR222"/>
    </row>
    <row r="223" spans="2:44" ht="15">
      <c r="B223" s="290"/>
      <c r="C223" s="47"/>
      <c r="D223" s="47" t="s">
        <v>230</v>
      </c>
      <c r="E223" s="99">
        <v>3</v>
      </c>
      <c r="F223" s="99">
        <v>1</v>
      </c>
      <c r="G223" s="88">
        <v>12</v>
      </c>
      <c r="H223" s="88">
        <v>24</v>
      </c>
      <c r="I223" s="414">
        <v>7</v>
      </c>
      <c r="J223" s="245">
        <v>0</v>
      </c>
      <c r="K223" s="267">
        <v>1</v>
      </c>
      <c r="L223" s="267">
        <v>1</v>
      </c>
      <c r="M223" s="388">
        <v>12</v>
      </c>
      <c r="N223" s="388">
        <v>1</v>
      </c>
      <c r="O223" s="388">
        <v>1</v>
      </c>
      <c r="P223" s="81">
        <v>1</v>
      </c>
      <c r="Q223" s="81">
        <v>0</v>
      </c>
      <c r="R223" s="97">
        <v>1</v>
      </c>
      <c r="S223" s="97">
        <v>1</v>
      </c>
      <c r="T223" s="69"/>
      <c r="U223" s="69" t="s">
        <v>157</v>
      </c>
      <c r="V223" s="90">
        <v>1</v>
      </c>
      <c r="W223" s="91">
        <v>1</v>
      </c>
      <c r="AE223" s="154"/>
      <c r="AF223" s="1"/>
      <c r="AK223" s="17"/>
      <c r="AP223"/>
      <c r="AQ223" s="1"/>
      <c r="AR223"/>
    </row>
    <row r="224" spans="2:44" ht="15">
      <c r="B224" s="290"/>
      <c r="C224" s="47"/>
      <c r="D224" s="47" t="s">
        <v>231</v>
      </c>
      <c r="E224" s="99">
        <v>3</v>
      </c>
      <c r="F224" s="99">
        <v>1</v>
      </c>
      <c r="G224" s="88">
        <v>12</v>
      </c>
      <c r="H224" s="88">
        <v>24</v>
      </c>
      <c r="I224" s="414">
        <v>2</v>
      </c>
      <c r="J224" s="245">
        <v>0</v>
      </c>
      <c r="K224" s="267">
        <v>1</v>
      </c>
      <c r="L224" s="267">
        <v>1</v>
      </c>
      <c r="M224" s="388">
        <v>12</v>
      </c>
      <c r="N224" s="388">
        <v>1</v>
      </c>
      <c r="O224" s="388">
        <v>1</v>
      </c>
      <c r="P224" s="81">
        <v>2</v>
      </c>
      <c r="Q224" s="81">
        <v>0</v>
      </c>
      <c r="R224" s="97">
        <v>1</v>
      </c>
      <c r="S224" s="97">
        <v>1</v>
      </c>
      <c r="T224" s="69"/>
      <c r="U224" s="69" t="s">
        <v>157</v>
      </c>
      <c r="V224" s="90">
        <v>1</v>
      </c>
      <c r="W224" s="91">
        <v>1</v>
      </c>
      <c r="AE224" s="154"/>
      <c r="AF224" s="1"/>
      <c r="AK224" s="17"/>
      <c r="AP224"/>
      <c r="AQ224" s="1"/>
      <c r="AR224"/>
    </row>
    <row r="225" spans="2:44" ht="15">
      <c r="B225" s="290"/>
      <c r="C225" s="47"/>
      <c r="D225" s="47" t="s">
        <v>229</v>
      </c>
      <c r="E225" s="99">
        <v>3</v>
      </c>
      <c r="F225" s="99">
        <v>1</v>
      </c>
      <c r="G225" s="88">
        <v>12</v>
      </c>
      <c r="H225" s="88">
        <v>24</v>
      </c>
      <c r="I225" s="414">
        <v>1</v>
      </c>
      <c r="J225" s="245">
        <v>0</v>
      </c>
      <c r="K225" s="267">
        <v>1</v>
      </c>
      <c r="L225" s="267">
        <v>1</v>
      </c>
      <c r="M225" s="388">
        <v>12</v>
      </c>
      <c r="N225" s="388">
        <v>1</v>
      </c>
      <c r="O225" s="388">
        <v>1</v>
      </c>
      <c r="P225" s="81">
        <v>0</v>
      </c>
      <c r="Q225" s="81">
        <v>0</v>
      </c>
      <c r="R225" s="474">
        <v>0</v>
      </c>
      <c r="S225" s="474">
        <v>0</v>
      </c>
      <c r="T225" s="69"/>
      <c r="U225" s="69" t="s">
        <v>157</v>
      </c>
      <c r="V225" s="90">
        <v>1</v>
      </c>
      <c r="W225" s="91">
        <v>1</v>
      </c>
      <c r="AE225" s="154"/>
      <c r="AF225" s="1"/>
      <c r="AK225" s="17"/>
      <c r="AP225"/>
      <c r="AQ225" s="1"/>
      <c r="AR225"/>
    </row>
    <row r="226" spans="2:44" s="377" customFormat="1" ht="15">
      <c r="B226" s="295"/>
      <c r="C226" s="104"/>
      <c r="D226" s="47" t="s">
        <v>279</v>
      </c>
      <c r="E226" s="99">
        <v>3</v>
      </c>
      <c r="F226" s="99">
        <v>1</v>
      </c>
      <c r="G226" s="88">
        <v>12</v>
      </c>
      <c r="H226" s="88">
        <v>24</v>
      </c>
      <c r="I226" s="432" t="s">
        <v>241</v>
      </c>
      <c r="J226" s="403" t="s">
        <v>241</v>
      </c>
      <c r="K226" s="403" t="s">
        <v>241</v>
      </c>
      <c r="L226" s="403" t="s">
        <v>241</v>
      </c>
      <c r="M226" s="69">
        <v>12</v>
      </c>
      <c r="N226" s="69">
        <v>1</v>
      </c>
      <c r="O226" s="69">
        <v>1</v>
      </c>
      <c r="P226" s="81">
        <v>7</v>
      </c>
      <c r="Q226" s="81">
        <v>0</v>
      </c>
      <c r="R226" s="97">
        <v>1</v>
      </c>
      <c r="S226" s="97">
        <v>1</v>
      </c>
      <c r="T226" s="69"/>
      <c r="U226" s="69" t="s">
        <v>157</v>
      </c>
      <c r="V226" s="90">
        <v>1</v>
      </c>
      <c r="W226" s="91">
        <v>1</v>
      </c>
      <c r="X226" s="233"/>
      <c r="Y226" s="233"/>
      <c r="Z226" s="233"/>
      <c r="AA226" s="233"/>
      <c r="AB226" s="233"/>
      <c r="AC226" s="233"/>
      <c r="AD226" s="233"/>
      <c r="AE226" s="378"/>
      <c r="AF226" s="233"/>
      <c r="AG226" s="233"/>
      <c r="AH226" s="233"/>
      <c r="AI226" s="233"/>
      <c r="AJ226" s="233"/>
      <c r="AK226" s="379"/>
      <c r="AL226" s="233"/>
      <c r="AM226" s="233"/>
      <c r="AN226" s="233"/>
      <c r="AO226" s="233"/>
      <c r="AQ226" s="233"/>
    </row>
    <row r="227" spans="2:44" ht="15">
      <c r="B227" s="290"/>
      <c r="C227" s="47"/>
      <c r="D227" s="47"/>
      <c r="E227" s="99"/>
      <c r="F227" s="99"/>
      <c r="G227" s="88"/>
      <c r="H227" s="88"/>
      <c r="I227" s="414"/>
      <c r="J227" s="245"/>
      <c r="K227" s="267"/>
      <c r="L227" s="267"/>
      <c r="M227" s="388"/>
      <c r="N227" s="388"/>
      <c r="O227" s="402"/>
      <c r="P227" s="97"/>
      <c r="Q227" s="97"/>
      <c r="R227" s="97"/>
      <c r="S227" s="97"/>
      <c r="T227" s="69"/>
      <c r="U227" s="69"/>
      <c r="V227" s="90"/>
      <c r="W227" s="91"/>
      <c r="AE227" s="154"/>
      <c r="AF227" s="1"/>
      <c r="AK227" s="17"/>
      <c r="AP227"/>
      <c r="AQ227" s="1"/>
      <c r="AR227"/>
    </row>
    <row r="228" spans="2:44" ht="15">
      <c r="B228" s="290"/>
      <c r="C228" s="47"/>
      <c r="D228" s="47" t="s">
        <v>98</v>
      </c>
      <c r="E228" s="207" t="s">
        <v>241</v>
      </c>
      <c r="F228" s="207" t="s">
        <v>241</v>
      </c>
      <c r="G228" s="88">
        <v>1</v>
      </c>
      <c r="H228" s="88">
        <v>21</v>
      </c>
      <c r="I228" s="414">
        <v>12</v>
      </c>
      <c r="J228" s="245">
        <v>1</v>
      </c>
      <c r="K228" s="267">
        <v>1</v>
      </c>
      <c r="L228" s="267"/>
      <c r="M228" s="388">
        <v>10</v>
      </c>
      <c r="N228" s="388"/>
      <c r="O228" s="388"/>
      <c r="P228" s="81"/>
      <c r="Q228" s="81"/>
      <c r="R228" s="97"/>
      <c r="S228" s="97"/>
      <c r="T228" s="69"/>
      <c r="U228" s="69" t="s">
        <v>253</v>
      </c>
      <c r="V228" s="90">
        <v>10</v>
      </c>
      <c r="W228" s="91"/>
      <c r="AE228" s="154"/>
      <c r="AF228" s="1"/>
      <c r="AK228" s="17"/>
      <c r="AP228"/>
      <c r="AQ228" s="1"/>
      <c r="AR228"/>
    </row>
    <row r="229" spans="2:44" ht="15">
      <c r="B229" s="290"/>
      <c r="C229" s="47"/>
      <c r="D229" s="47" t="s">
        <v>98</v>
      </c>
      <c r="E229" s="207" t="s">
        <v>241</v>
      </c>
      <c r="F229" s="207" t="s">
        <v>241</v>
      </c>
      <c r="G229" s="88">
        <v>1</v>
      </c>
      <c r="H229" s="88">
        <v>0</v>
      </c>
      <c r="I229" s="414">
        <v>1</v>
      </c>
      <c r="J229" s="245">
        <v>1</v>
      </c>
      <c r="K229" s="267">
        <v>1</v>
      </c>
      <c r="L229" s="267"/>
      <c r="M229" s="388">
        <v>0</v>
      </c>
      <c r="N229" s="388"/>
      <c r="O229" s="388"/>
      <c r="P229" s="81"/>
      <c r="Q229" s="81"/>
      <c r="R229" s="97"/>
      <c r="S229" s="97"/>
      <c r="T229" s="69"/>
      <c r="U229" s="69" t="s">
        <v>252</v>
      </c>
      <c r="V229" s="90">
        <v>0</v>
      </c>
      <c r="W229" s="91"/>
      <c r="AE229" s="154"/>
      <c r="AF229" s="1"/>
      <c r="AP229"/>
      <c r="AQ229" s="1"/>
      <c r="AR229"/>
    </row>
    <row r="232" spans="2:44">
      <c r="B232" s="137"/>
    </row>
  </sheetData>
  <phoneticPr fontId="2" type="noConversion"/>
  <pageMargins left="0.70866141732283472" right="0" top="1.7716535433070868" bottom="1.6141732283464567" header="0" footer="0"/>
  <pageSetup paperSize="8" scale="59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3"/>
  <sheetViews>
    <sheetView workbookViewId="0">
      <pane ySplit="4" topLeftCell="A53" activePane="bottomLeft" state="frozen"/>
      <selection pane="bottomLeft" activeCell="H63" sqref="H63"/>
    </sheetView>
  </sheetViews>
  <sheetFormatPr baseColWidth="10" defaultColWidth="11.42578125" defaultRowHeight="12.75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4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4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>
      <c r="A1" s="6"/>
      <c r="B1" s="371" t="s">
        <v>270</v>
      </c>
      <c r="C1" s="2"/>
      <c r="D1" s="2"/>
      <c r="E1" s="194"/>
      <c r="F1" s="194"/>
      <c r="G1" s="2"/>
      <c r="H1" s="2"/>
      <c r="I1" s="2"/>
      <c r="P1" s="161"/>
      <c r="Q1" s="162"/>
      <c r="T1" s="151"/>
      <c r="U1" s="5"/>
      <c r="V1" s="5"/>
      <c r="W1" s="5"/>
      <c r="X1" s="5"/>
    </row>
    <row r="2" spans="1:24" ht="18">
      <c r="A2" s="6"/>
      <c r="B2" s="137" t="s">
        <v>100</v>
      </c>
      <c r="C2" s="2"/>
      <c r="D2" s="2"/>
      <c r="E2" s="194"/>
      <c r="F2" s="194"/>
      <c r="G2" s="2"/>
      <c r="H2" s="2"/>
      <c r="I2" s="2"/>
      <c r="T2" s="151"/>
      <c r="U2" s="5"/>
      <c r="V2" s="5"/>
      <c r="W2" s="5"/>
      <c r="X2" s="5"/>
    </row>
    <row r="3" spans="1:24" ht="15">
      <c r="B3" s="136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8" t="s">
        <v>259</v>
      </c>
      <c r="I3" s="149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8"/>
      <c r="V3" s="17"/>
      <c r="W3" s="17"/>
      <c r="X3" s="17"/>
    </row>
    <row r="4" spans="1:24" ht="26.25">
      <c r="B4" s="323" t="s">
        <v>99</v>
      </c>
      <c r="C4" s="4" t="s">
        <v>5</v>
      </c>
      <c r="D4" s="4"/>
      <c r="E4" s="195" t="s">
        <v>239</v>
      </c>
      <c r="F4" s="195" t="s">
        <v>240</v>
      </c>
      <c r="G4" s="235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2" t="s">
        <v>167</v>
      </c>
      <c r="U4" s="138"/>
      <c r="V4" s="18"/>
      <c r="W4" s="18"/>
      <c r="X4" s="18"/>
    </row>
    <row r="5" spans="1:24" ht="15">
      <c r="B5" s="324">
        <v>1</v>
      </c>
      <c r="C5" s="40">
        <v>1</v>
      </c>
      <c r="D5" s="40" t="s">
        <v>13</v>
      </c>
      <c r="E5" s="196">
        <v>4</v>
      </c>
      <c r="F5" s="196">
        <v>0</v>
      </c>
      <c r="G5" s="170">
        <v>280</v>
      </c>
      <c r="H5" s="139" t="s">
        <v>103</v>
      </c>
      <c r="I5" s="41" t="s">
        <v>104</v>
      </c>
      <c r="J5" s="42">
        <f t="shared" ref="J5:K7" si="0">L5+N5+P5+R5</f>
        <v>5</v>
      </c>
      <c r="K5" s="43">
        <f t="shared" si="0"/>
        <v>14</v>
      </c>
      <c r="L5" s="44">
        <v>2</v>
      </c>
      <c r="M5" s="45">
        <v>5</v>
      </c>
      <c r="N5" s="44">
        <v>1</v>
      </c>
      <c r="O5" s="45">
        <v>3</v>
      </c>
      <c r="P5" s="44">
        <v>1</v>
      </c>
      <c r="Q5" s="45">
        <v>3</v>
      </c>
      <c r="R5" s="44">
        <v>1</v>
      </c>
      <c r="S5" s="325">
        <v>3</v>
      </c>
      <c r="T5" s="122"/>
      <c r="U5" s="17"/>
      <c r="V5" s="17"/>
      <c r="W5" s="17"/>
      <c r="X5" s="17"/>
    </row>
    <row r="6" spans="1:24" ht="15">
      <c r="B6" s="46"/>
      <c r="C6" s="47"/>
      <c r="D6" s="47" t="s">
        <v>15</v>
      </c>
      <c r="E6" s="99">
        <v>3.5</v>
      </c>
      <c r="F6" s="99">
        <v>0.5</v>
      </c>
      <c r="G6" s="171">
        <v>280</v>
      </c>
      <c r="H6" s="140" t="s">
        <v>103</v>
      </c>
      <c r="I6" s="48" t="s">
        <v>104</v>
      </c>
      <c r="J6" s="49">
        <f t="shared" si="0"/>
        <v>5</v>
      </c>
      <c r="K6" s="50">
        <f t="shared" si="0"/>
        <v>14</v>
      </c>
      <c r="L6" s="51">
        <v>2</v>
      </c>
      <c r="M6" s="52">
        <v>5</v>
      </c>
      <c r="N6" s="51">
        <v>1</v>
      </c>
      <c r="O6" s="52">
        <v>3</v>
      </c>
      <c r="P6" s="51">
        <v>1</v>
      </c>
      <c r="Q6" s="52">
        <v>3</v>
      </c>
      <c r="R6" s="51">
        <v>1</v>
      </c>
      <c r="S6" s="326">
        <v>3</v>
      </c>
      <c r="T6" s="88"/>
      <c r="U6" s="17"/>
      <c r="V6" s="17"/>
      <c r="W6" s="17"/>
      <c r="X6" s="17"/>
    </row>
    <row r="7" spans="1:24" ht="15">
      <c r="B7" s="46"/>
      <c r="C7" s="47"/>
      <c r="D7" s="47" t="s">
        <v>14</v>
      </c>
      <c r="E7" s="99">
        <v>2</v>
      </c>
      <c r="F7" s="99">
        <v>2</v>
      </c>
      <c r="G7" s="171">
        <v>280</v>
      </c>
      <c r="H7" s="140" t="s">
        <v>103</v>
      </c>
      <c r="I7" s="48" t="s">
        <v>104</v>
      </c>
      <c r="J7" s="49">
        <f t="shared" si="0"/>
        <v>5</v>
      </c>
      <c r="K7" s="50">
        <f t="shared" si="0"/>
        <v>14</v>
      </c>
      <c r="L7" s="51">
        <v>2</v>
      </c>
      <c r="M7" s="52">
        <v>5</v>
      </c>
      <c r="N7" s="51">
        <v>1</v>
      </c>
      <c r="O7" s="52">
        <v>3</v>
      </c>
      <c r="P7" s="51">
        <v>1</v>
      </c>
      <c r="Q7" s="52">
        <v>3</v>
      </c>
      <c r="R7" s="51">
        <v>1</v>
      </c>
      <c r="S7" s="326">
        <v>3</v>
      </c>
      <c r="T7" s="88"/>
      <c r="U7" s="17"/>
      <c r="V7" s="17"/>
      <c r="W7" s="17"/>
      <c r="X7" s="17"/>
    </row>
    <row r="8" spans="1:24" ht="15">
      <c r="B8" s="46"/>
      <c r="C8" s="47"/>
      <c r="D8" s="47" t="s">
        <v>11</v>
      </c>
      <c r="E8" s="99">
        <v>3</v>
      </c>
      <c r="F8" s="99">
        <v>1</v>
      </c>
      <c r="G8" s="171">
        <v>260</v>
      </c>
      <c r="H8" s="140" t="s">
        <v>103</v>
      </c>
      <c r="I8" s="48" t="s">
        <v>104</v>
      </c>
      <c r="J8" s="49">
        <f>L8+N8+P8+R8</f>
        <v>5</v>
      </c>
      <c r="K8" s="50">
        <f>M8+O8+Q8+S8</f>
        <v>13</v>
      </c>
      <c r="L8" s="51">
        <v>1.92</v>
      </c>
      <c r="M8" s="52">
        <v>5</v>
      </c>
      <c r="N8" s="51">
        <v>1.54</v>
      </c>
      <c r="O8" s="52">
        <v>4</v>
      </c>
      <c r="P8" s="51">
        <v>0.77</v>
      </c>
      <c r="Q8" s="52">
        <v>2</v>
      </c>
      <c r="R8" s="51">
        <v>0.77</v>
      </c>
      <c r="S8" s="326">
        <v>2</v>
      </c>
      <c r="T8" s="88"/>
      <c r="U8" s="17"/>
      <c r="V8" s="17"/>
      <c r="W8" s="17"/>
      <c r="X8" s="17"/>
    </row>
    <row r="9" spans="1:24" ht="15">
      <c r="B9" s="46"/>
      <c r="C9" s="47"/>
      <c r="D9" s="47" t="s">
        <v>12</v>
      </c>
      <c r="E9" s="99">
        <v>2</v>
      </c>
      <c r="F9" s="99">
        <v>2</v>
      </c>
      <c r="G9" s="171">
        <v>260</v>
      </c>
      <c r="H9" s="140" t="s">
        <v>103</v>
      </c>
      <c r="I9" s="48" t="s">
        <v>104</v>
      </c>
      <c r="J9" s="49">
        <f>L9+N9+P9+R9</f>
        <v>5</v>
      </c>
      <c r="K9" s="50">
        <f>M9+O9+Q9+S9</f>
        <v>13</v>
      </c>
      <c r="L9" s="51">
        <v>1.92</v>
      </c>
      <c r="M9" s="52">
        <v>5</v>
      </c>
      <c r="N9" s="51">
        <v>1.54</v>
      </c>
      <c r="O9" s="52">
        <v>4</v>
      </c>
      <c r="P9" s="51">
        <v>0.77</v>
      </c>
      <c r="Q9" s="52">
        <v>2</v>
      </c>
      <c r="R9" s="51">
        <v>0.77</v>
      </c>
      <c r="S9" s="326">
        <v>2</v>
      </c>
      <c r="T9" s="88"/>
      <c r="U9" s="17"/>
      <c r="V9" s="17"/>
      <c r="W9" s="17"/>
      <c r="X9" s="17"/>
    </row>
    <row r="10" spans="1:24" ht="14.25">
      <c r="A10" s="16"/>
      <c r="B10" s="327"/>
      <c r="C10" s="53"/>
      <c r="D10" s="54"/>
      <c r="E10" s="197"/>
      <c r="F10" s="197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4"/>
      <c r="R10" s="54"/>
      <c r="S10" s="54"/>
      <c r="T10" s="163"/>
      <c r="U10" s="28"/>
      <c r="V10" s="28"/>
      <c r="W10" s="28"/>
      <c r="X10" s="28"/>
    </row>
    <row r="11" spans="1:24" ht="15">
      <c r="A11" s="33"/>
      <c r="B11" s="56">
        <v>1</v>
      </c>
      <c r="C11" s="57">
        <v>2</v>
      </c>
      <c r="D11" s="57" t="s">
        <v>15</v>
      </c>
      <c r="E11" s="77">
        <v>3.5</v>
      </c>
      <c r="F11" s="77">
        <v>0.5</v>
      </c>
      <c r="G11" s="328">
        <v>120</v>
      </c>
      <c r="H11" s="141" t="s">
        <v>106</v>
      </c>
      <c r="I11" s="141" t="s">
        <v>105</v>
      </c>
      <c r="J11" s="58">
        <f t="shared" ref="J11:K15" si="1">L11+N11+P11+R11</f>
        <v>2</v>
      </c>
      <c r="K11" s="59">
        <f t="shared" si="1"/>
        <v>6</v>
      </c>
      <c r="L11" s="60">
        <v>1</v>
      </c>
      <c r="M11" s="61">
        <v>2</v>
      </c>
      <c r="N11" s="60">
        <v>0.5</v>
      </c>
      <c r="O11" s="61">
        <v>2</v>
      </c>
      <c r="P11" s="60">
        <v>0.25</v>
      </c>
      <c r="Q11" s="61">
        <v>1</v>
      </c>
      <c r="R11" s="60">
        <v>0.25</v>
      </c>
      <c r="S11" s="329">
        <v>1</v>
      </c>
      <c r="T11" s="88"/>
      <c r="U11" s="34"/>
      <c r="V11" s="34"/>
      <c r="W11" s="34"/>
      <c r="X11" s="34"/>
    </row>
    <row r="12" spans="1:24" ht="15">
      <c r="A12" s="33"/>
      <c r="B12" s="56"/>
      <c r="C12" s="57"/>
      <c r="D12" s="57" t="s">
        <v>14</v>
      </c>
      <c r="E12" s="77">
        <v>2</v>
      </c>
      <c r="F12" s="77">
        <v>2</v>
      </c>
      <c r="G12" s="328">
        <v>120</v>
      </c>
      <c r="H12" s="141" t="s">
        <v>106</v>
      </c>
      <c r="I12" s="141" t="s">
        <v>105</v>
      </c>
      <c r="J12" s="58">
        <f t="shared" si="1"/>
        <v>2</v>
      </c>
      <c r="K12" s="59">
        <f t="shared" si="1"/>
        <v>6</v>
      </c>
      <c r="L12" s="60">
        <v>1</v>
      </c>
      <c r="M12" s="61">
        <v>2</v>
      </c>
      <c r="N12" s="60">
        <v>0.5</v>
      </c>
      <c r="O12" s="61">
        <v>2</v>
      </c>
      <c r="P12" s="60">
        <v>0.25</v>
      </c>
      <c r="Q12" s="61">
        <v>1</v>
      </c>
      <c r="R12" s="60">
        <v>0.25</v>
      </c>
      <c r="S12" s="329">
        <v>1</v>
      </c>
      <c r="T12" s="88"/>
      <c r="U12" s="34"/>
      <c r="V12" s="34"/>
      <c r="W12" s="34"/>
      <c r="X12" s="34"/>
    </row>
    <row r="13" spans="1:24" ht="15">
      <c r="A13" s="33"/>
      <c r="B13" s="56"/>
      <c r="C13" s="57"/>
      <c r="D13" s="57" t="s">
        <v>13</v>
      </c>
      <c r="E13" s="77">
        <v>4</v>
      </c>
      <c r="F13" s="77">
        <v>0</v>
      </c>
      <c r="G13" s="328">
        <v>120</v>
      </c>
      <c r="H13" s="141" t="s">
        <v>106</v>
      </c>
      <c r="I13" s="141" t="s">
        <v>105</v>
      </c>
      <c r="J13" s="58">
        <f t="shared" si="1"/>
        <v>2</v>
      </c>
      <c r="K13" s="59">
        <f t="shared" si="1"/>
        <v>6</v>
      </c>
      <c r="L13" s="60">
        <v>1</v>
      </c>
      <c r="M13" s="61">
        <v>2</v>
      </c>
      <c r="N13" s="60">
        <v>0.5</v>
      </c>
      <c r="O13" s="61">
        <v>2</v>
      </c>
      <c r="P13" s="60">
        <v>0.25</v>
      </c>
      <c r="Q13" s="61">
        <v>1</v>
      </c>
      <c r="R13" s="60">
        <v>0.25</v>
      </c>
      <c r="S13" s="329">
        <v>1</v>
      </c>
      <c r="T13" s="88"/>
      <c r="U13" s="34"/>
      <c r="V13" s="34"/>
      <c r="W13" s="34"/>
      <c r="X13" s="34"/>
    </row>
    <row r="14" spans="1:24" ht="15">
      <c r="A14" s="33"/>
      <c r="B14" s="56"/>
      <c r="C14" s="57"/>
      <c r="D14" s="57" t="s">
        <v>11</v>
      </c>
      <c r="E14" s="77">
        <v>3</v>
      </c>
      <c r="F14" s="77">
        <v>1</v>
      </c>
      <c r="G14" s="328">
        <v>60</v>
      </c>
      <c r="H14" s="141"/>
      <c r="I14" s="141" t="s">
        <v>105</v>
      </c>
      <c r="J14" s="58">
        <f t="shared" si="1"/>
        <v>1</v>
      </c>
      <c r="K14" s="59">
        <f t="shared" si="1"/>
        <v>3</v>
      </c>
      <c r="L14" s="60">
        <v>0.33</v>
      </c>
      <c r="M14" s="61">
        <v>1</v>
      </c>
      <c r="N14" s="60">
        <v>0.33</v>
      </c>
      <c r="O14" s="61">
        <v>1</v>
      </c>
      <c r="P14" s="60">
        <v>0.17</v>
      </c>
      <c r="Q14" s="61">
        <v>0.5</v>
      </c>
      <c r="R14" s="60">
        <v>0.17</v>
      </c>
      <c r="S14" s="329">
        <v>0.5</v>
      </c>
      <c r="T14" s="88"/>
      <c r="U14" s="34"/>
      <c r="V14" s="34"/>
      <c r="W14" s="34"/>
      <c r="X14" s="34"/>
    </row>
    <row r="15" spans="1:24" ht="15">
      <c r="A15" s="33"/>
      <c r="B15" s="56"/>
      <c r="C15" s="57"/>
      <c r="D15" s="57" t="s">
        <v>12</v>
      </c>
      <c r="E15" s="77">
        <v>2</v>
      </c>
      <c r="F15" s="77">
        <v>2</v>
      </c>
      <c r="G15" s="328">
        <v>60</v>
      </c>
      <c r="H15" s="141"/>
      <c r="I15" s="141" t="s">
        <v>105</v>
      </c>
      <c r="J15" s="58">
        <f t="shared" si="1"/>
        <v>1</v>
      </c>
      <c r="K15" s="59">
        <f t="shared" si="1"/>
        <v>3</v>
      </c>
      <c r="L15" s="60">
        <v>0.33</v>
      </c>
      <c r="M15" s="61">
        <v>1</v>
      </c>
      <c r="N15" s="60">
        <v>0.33</v>
      </c>
      <c r="O15" s="61">
        <v>1</v>
      </c>
      <c r="P15" s="60">
        <v>0.17</v>
      </c>
      <c r="Q15" s="61">
        <v>0.5</v>
      </c>
      <c r="R15" s="60">
        <v>0.17</v>
      </c>
      <c r="S15" s="329">
        <v>0.5</v>
      </c>
      <c r="T15" s="88"/>
      <c r="U15" s="34"/>
      <c r="V15" s="34"/>
      <c r="W15" s="34"/>
      <c r="X15" s="34"/>
    </row>
    <row r="16" spans="1:24" ht="14.25">
      <c r="B16" s="327"/>
      <c r="C16" s="53"/>
      <c r="D16" s="54"/>
      <c r="E16" s="197"/>
      <c r="F16" s="197"/>
      <c r="G16" s="54"/>
      <c r="H16" s="54"/>
      <c r="I16" s="54"/>
      <c r="J16" s="55"/>
      <c r="K16" s="55"/>
      <c r="L16" s="54"/>
      <c r="M16" s="54"/>
      <c r="N16" s="54"/>
      <c r="O16" s="54"/>
      <c r="P16" s="54"/>
      <c r="Q16" s="54"/>
      <c r="R16" s="54"/>
      <c r="S16" s="54"/>
      <c r="T16" s="163"/>
      <c r="U16" s="19"/>
      <c r="V16" s="19"/>
      <c r="W16" s="19"/>
      <c r="X16" s="19"/>
    </row>
    <row r="17" spans="1:24" ht="15">
      <c r="B17" s="46">
        <v>2</v>
      </c>
      <c r="C17" s="47">
        <v>1</v>
      </c>
      <c r="D17" s="47" t="s">
        <v>20</v>
      </c>
      <c r="E17" s="99">
        <v>3.5</v>
      </c>
      <c r="F17" s="99">
        <v>0.5</v>
      </c>
      <c r="G17" s="171">
        <v>100</v>
      </c>
      <c r="H17" s="140" t="s">
        <v>108</v>
      </c>
      <c r="I17" s="140" t="s">
        <v>107</v>
      </c>
      <c r="J17" s="49">
        <f>L17+N17+P17+R17</f>
        <v>2</v>
      </c>
      <c r="K17" s="50">
        <f>+M17+O17+Q17+S17</f>
        <v>5</v>
      </c>
      <c r="L17" s="51">
        <v>0.8</v>
      </c>
      <c r="M17" s="52">
        <v>2</v>
      </c>
      <c r="N17" s="51">
        <v>0.4</v>
      </c>
      <c r="O17" s="52">
        <v>1</v>
      </c>
      <c r="P17" s="51">
        <v>0.4</v>
      </c>
      <c r="Q17" s="52">
        <v>1</v>
      </c>
      <c r="R17" s="51">
        <v>0.4</v>
      </c>
      <c r="S17" s="326">
        <v>1</v>
      </c>
      <c r="T17" s="88"/>
      <c r="U17" s="17"/>
      <c r="V17" s="17"/>
      <c r="W17" s="19"/>
      <c r="X17" s="19"/>
    </row>
    <row r="18" spans="1:24" ht="15">
      <c r="B18" s="330"/>
      <c r="C18" s="62"/>
      <c r="D18" s="47" t="s">
        <v>19</v>
      </c>
      <c r="E18" s="99">
        <v>2</v>
      </c>
      <c r="F18" s="99">
        <v>2</v>
      </c>
      <c r="G18" s="171">
        <v>80</v>
      </c>
      <c r="H18" s="140"/>
      <c r="I18" s="140" t="s">
        <v>107</v>
      </c>
      <c r="J18" s="49">
        <f>L18+N18+P18+R18</f>
        <v>1</v>
      </c>
      <c r="K18" s="50">
        <f>+M18+O18+Q18+S18</f>
        <v>4</v>
      </c>
      <c r="L18" s="51">
        <v>0.33</v>
      </c>
      <c r="M18" s="213">
        <v>1.5</v>
      </c>
      <c r="N18" s="214">
        <v>0.33</v>
      </c>
      <c r="O18" s="213">
        <v>1.5</v>
      </c>
      <c r="P18" s="51">
        <v>0.17</v>
      </c>
      <c r="Q18" s="52">
        <v>0.5</v>
      </c>
      <c r="R18" s="51">
        <v>0.17</v>
      </c>
      <c r="S18" s="326">
        <v>0.5</v>
      </c>
      <c r="T18" s="88"/>
      <c r="U18" s="19"/>
      <c r="V18" s="19"/>
      <c r="W18" s="19"/>
      <c r="X18" s="19"/>
    </row>
    <row r="19" spans="1:24" ht="15">
      <c r="B19" s="330"/>
      <c r="C19" s="62"/>
      <c r="D19" s="47" t="s">
        <v>23</v>
      </c>
      <c r="E19" s="99">
        <v>2</v>
      </c>
      <c r="F19" s="99">
        <v>2</v>
      </c>
      <c r="G19" s="171">
        <v>120</v>
      </c>
      <c r="H19" s="140" t="s">
        <v>108</v>
      </c>
      <c r="I19" s="287" t="s">
        <v>116</v>
      </c>
      <c r="J19" s="49">
        <f>L19+N19+P19+R19</f>
        <v>2</v>
      </c>
      <c r="K19" s="50">
        <f>+M19+O19+Q19+S19</f>
        <v>8</v>
      </c>
      <c r="L19" s="51">
        <v>1</v>
      </c>
      <c r="M19" s="213">
        <v>4</v>
      </c>
      <c r="N19" s="214">
        <v>0.34</v>
      </c>
      <c r="O19" s="213">
        <v>2</v>
      </c>
      <c r="P19" s="51">
        <v>0.33</v>
      </c>
      <c r="Q19" s="52">
        <v>1</v>
      </c>
      <c r="R19" s="51">
        <v>0.33</v>
      </c>
      <c r="S19" s="326">
        <v>1</v>
      </c>
      <c r="T19" s="88">
        <v>15</v>
      </c>
      <c r="U19" s="215"/>
      <c r="V19" s="19"/>
      <c r="W19" s="19"/>
      <c r="X19" s="19"/>
    </row>
    <row r="20" spans="1:24" ht="15">
      <c r="B20" s="46"/>
      <c r="C20" s="47"/>
      <c r="D20" s="47" t="s">
        <v>22</v>
      </c>
      <c r="E20" s="99">
        <v>3.5</v>
      </c>
      <c r="F20" s="99">
        <v>0.5</v>
      </c>
      <c r="G20" s="172">
        <v>80</v>
      </c>
      <c r="H20" s="142" t="s">
        <v>108</v>
      </c>
      <c r="I20" s="142" t="s">
        <v>107</v>
      </c>
      <c r="J20" s="63">
        <f t="shared" ref="J20:K21" si="2">N20+P20+R20</f>
        <v>2</v>
      </c>
      <c r="K20" s="64">
        <f t="shared" si="2"/>
        <v>4</v>
      </c>
      <c r="L20" s="65"/>
      <c r="M20" s="66"/>
      <c r="N20" s="67">
        <v>1</v>
      </c>
      <c r="O20" s="68">
        <v>2</v>
      </c>
      <c r="P20" s="67">
        <v>0.5</v>
      </c>
      <c r="Q20" s="68">
        <v>1</v>
      </c>
      <c r="R20" s="67">
        <v>0.5</v>
      </c>
      <c r="S20" s="331">
        <v>1</v>
      </c>
      <c r="T20" s="88"/>
      <c r="U20" s="5"/>
      <c r="V20" s="19"/>
      <c r="W20" s="19"/>
      <c r="X20" s="19"/>
    </row>
    <row r="21" spans="1:24" ht="15">
      <c r="B21" s="46"/>
      <c r="C21" s="47"/>
      <c r="D21" s="47" t="s">
        <v>21</v>
      </c>
      <c r="E21" s="99">
        <v>3.5</v>
      </c>
      <c r="F21" s="99">
        <v>0.5</v>
      </c>
      <c r="G21" s="172">
        <v>60</v>
      </c>
      <c r="H21" s="142"/>
      <c r="I21" s="142" t="s">
        <v>107</v>
      </c>
      <c r="J21" s="63">
        <f t="shared" si="2"/>
        <v>1</v>
      </c>
      <c r="K21" s="64">
        <f t="shared" si="2"/>
        <v>3</v>
      </c>
      <c r="L21" s="65"/>
      <c r="M21" s="66"/>
      <c r="N21" s="67">
        <v>0.34</v>
      </c>
      <c r="O21" s="68">
        <v>1</v>
      </c>
      <c r="P21" s="67">
        <v>0.33</v>
      </c>
      <c r="Q21" s="68">
        <v>1</v>
      </c>
      <c r="R21" s="67">
        <v>0.33</v>
      </c>
      <c r="S21" s="331">
        <v>1</v>
      </c>
      <c r="T21" s="88"/>
      <c r="U21" s="17"/>
      <c r="V21" s="17"/>
      <c r="W21" s="17"/>
      <c r="X21" s="17"/>
    </row>
    <row r="22" spans="1:24" ht="15">
      <c r="B22" s="46"/>
      <c r="C22" s="47"/>
      <c r="D22" s="47" t="s">
        <v>24</v>
      </c>
      <c r="E22" s="99">
        <v>3</v>
      </c>
      <c r="F22" s="99">
        <v>1</v>
      </c>
      <c r="G22" s="173">
        <v>40</v>
      </c>
      <c r="H22" s="143"/>
      <c r="I22" s="143" t="s">
        <v>116</v>
      </c>
      <c r="J22" s="69"/>
      <c r="K22" s="70"/>
      <c r="L22" s="71">
        <v>1</v>
      </c>
      <c r="M22" s="72">
        <v>2</v>
      </c>
      <c r="N22" s="73"/>
      <c r="O22" s="74"/>
      <c r="P22" s="73"/>
      <c r="Q22" s="74"/>
      <c r="R22" s="73"/>
      <c r="S22" s="332"/>
      <c r="T22" s="88"/>
      <c r="U22" s="17"/>
      <c r="V22" s="17"/>
      <c r="W22" s="17"/>
      <c r="X22" s="17"/>
    </row>
    <row r="23" spans="1:24" ht="15">
      <c r="B23" s="46"/>
      <c r="C23" s="47"/>
      <c r="D23" s="47" t="s">
        <v>25</v>
      </c>
      <c r="E23" s="99">
        <v>3</v>
      </c>
      <c r="F23" s="99">
        <v>1</v>
      </c>
      <c r="G23" s="173">
        <v>0</v>
      </c>
      <c r="H23" s="143"/>
      <c r="I23" s="143" t="s">
        <v>116</v>
      </c>
      <c r="J23" s="69"/>
      <c r="K23" s="70"/>
      <c r="L23" s="71">
        <v>0</v>
      </c>
      <c r="M23" s="72">
        <v>0</v>
      </c>
      <c r="N23" s="73"/>
      <c r="O23" s="74"/>
      <c r="P23" s="73"/>
      <c r="Q23" s="74"/>
      <c r="R23" s="73"/>
      <c r="S23" s="332"/>
      <c r="T23" s="88"/>
      <c r="U23" s="17"/>
      <c r="V23" s="17"/>
      <c r="W23" s="17"/>
      <c r="X23" s="17"/>
    </row>
    <row r="24" spans="1:24" ht="14.25">
      <c r="B24" s="327"/>
      <c r="C24" s="53"/>
      <c r="D24" s="54"/>
      <c r="E24" s="197"/>
      <c r="F24" s="197"/>
      <c r="G24" s="54"/>
      <c r="H24" s="54"/>
      <c r="I24" s="54"/>
      <c r="J24" s="55"/>
      <c r="K24" s="55"/>
      <c r="L24" s="54"/>
      <c r="M24" s="54"/>
      <c r="N24" s="54"/>
      <c r="O24" s="54"/>
      <c r="P24" s="54"/>
      <c r="Q24" s="54"/>
      <c r="R24" s="54"/>
      <c r="S24" s="54"/>
      <c r="T24" s="163"/>
      <c r="U24" s="17"/>
      <c r="V24" s="17"/>
      <c r="W24" s="17"/>
      <c r="X24" s="17"/>
    </row>
    <row r="25" spans="1:24" ht="15">
      <c r="A25" s="33"/>
      <c r="B25" s="56">
        <v>2</v>
      </c>
      <c r="C25" s="57">
        <v>2</v>
      </c>
      <c r="D25" s="57" t="s">
        <v>20</v>
      </c>
      <c r="E25" s="77">
        <v>3.5</v>
      </c>
      <c r="F25" s="77">
        <v>0.5</v>
      </c>
      <c r="G25" s="328">
        <v>220</v>
      </c>
      <c r="H25" s="141" t="s">
        <v>120</v>
      </c>
      <c r="I25" s="141" t="s">
        <v>121</v>
      </c>
      <c r="J25" s="58">
        <f>L25+N25+P25+R25</f>
        <v>5</v>
      </c>
      <c r="K25" s="59">
        <f>+M25+O25+Q25+S25</f>
        <v>11</v>
      </c>
      <c r="L25" s="60">
        <v>2</v>
      </c>
      <c r="M25" s="61">
        <v>4</v>
      </c>
      <c r="N25" s="60">
        <v>1</v>
      </c>
      <c r="O25" s="61">
        <v>3</v>
      </c>
      <c r="P25" s="60">
        <v>1</v>
      </c>
      <c r="Q25" s="61">
        <v>2</v>
      </c>
      <c r="R25" s="60">
        <v>1</v>
      </c>
      <c r="S25" s="329">
        <v>2</v>
      </c>
      <c r="T25" s="88"/>
      <c r="U25" s="34"/>
      <c r="V25" s="34"/>
      <c r="W25" s="34"/>
      <c r="X25" s="34"/>
    </row>
    <row r="26" spans="1:24" ht="15">
      <c r="A26" s="33"/>
      <c r="B26" s="56"/>
      <c r="C26" s="57"/>
      <c r="D26" s="57" t="s">
        <v>19</v>
      </c>
      <c r="E26" s="77">
        <v>2</v>
      </c>
      <c r="F26" s="77">
        <v>2</v>
      </c>
      <c r="G26" s="328">
        <v>200</v>
      </c>
      <c r="H26" s="141" t="s">
        <v>120</v>
      </c>
      <c r="I26" s="141" t="s">
        <v>164</v>
      </c>
      <c r="J26" s="58">
        <f>L26+N26+P26+R26</f>
        <v>4</v>
      </c>
      <c r="K26" s="59">
        <f>+M26+O26+Q26+S26</f>
        <v>10</v>
      </c>
      <c r="L26" s="157">
        <v>1</v>
      </c>
      <c r="M26" s="61">
        <v>3</v>
      </c>
      <c r="N26" s="60">
        <v>1</v>
      </c>
      <c r="O26" s="61">
        <v>3</v>
      </c>
      <c r="P26" s="60">
        <v>1</v>
      </c>
      <c r="Q26" s="61">
        <v>2</v>
      </c>
      <c r="R26" s="60">
        <v>1</v>
      </c>
      <c r="S26" s="329">
        <v>2</v>
      </c>
      <c r="T26" s="88"/>
      <c r="U26" s="34"/>
      <c r="V26" s="34"/>
      <c r="W26" s="34"/>
      <c r="X26" s="34"/>
    </row>
    <row r="27" spans="1:24" ht="15">
      <c r="A27" s="33"/>
      <c r="B27" s="56"/>
      <c r="C27" s="57"/>
      <c r="D27" s="57" t="s">
        <v>23</v>
      </c>
      <c r="E27" s="77">
        <v>2</v>
      </c>
      <c r="F27" s="77">
        <v>2</v>
      </c>
      <c r="G27" s="328">
        <v>270</v>
      </c>
      <c r="H27" s="141" t="s">
        <v>120</v>
      </c>
      <c r="I27" s="141" t="s">
        <v>121</v>
      </c>
      <c r="J27" s="58">
        <f>L27+N27+P27+R27</f>
        <v>5</v>
      </c>
      <c r="K27" s="59">
        <f>+M27+O27+Q27+S27</f>
        <v>18</v>
      </c>
      <c r="L27" s="60">
        <v>2</v>
      </c>
      <c r="M27" s="61">
        <v>6</v>
      </c>
      <c r="N27" s="60">
        <v>1.5</v>
      </c>
      <c r="O27" s="61">
        <v>6</v>
      </c>
      <c r="P27" s="60">
        <v>0.75</v>
      </c>
      <c r="Q27" s="61">
        <v>3</v>
      </c>
      <c r="R27" s="60">
        <v>0.75</v>
      </c>
      <c r="S27" s="329">
        <v>3</v>
      </c>
      <c r="T27" s="88">
        <v>15</v>
      </c>
      <c r="U27" s="34"/>
      <c r="V27" s="34"/>
      <c r="W27" s="34"/>
      <c r="X27" s="34"/>
    </row>
    <row r="28" spans="1:24" ht="15">
      <c r="A28" s="33"/>
      <c r="B28" s="56"/>
      <c r="C28" s="57"/>
      <c r="D28" s="57" t="s">
        <v>22</v>
      </c>
      <c r="E28" s="77">
        <v>3.5</v>
      </c>
      <c r="F28" s="77">
        <v>0.5</v>
      </c>
      <c r="G28" s="333">
        <v>140</v>
      </c>
      <c r="H28" s="94" t="s">
        <v>112</v>
      </c>
      <c r="I28" s="94" t="s">
        <v>113</v>
      </c>
      <c r="J28" s="75">
        <f t="shared" ref="J28:K29" si="3">N28+P28+R28</f>
        <v>3</v>
      </c>
      <c r="K28" s="76">
        <f t="shared" si="3"/>
        <v>7</v>
      </c>
      <c r="L28" s="77"/>
      <c r="M28" s="216"/>
      <c r="N28" s="79">
        <v>1.5</v>
      </c>
      <c r="O28" s="80">
        <v>4</v>
      </c>
      <c r="P28" s="79">
        <v>0.75</v>
      </c>
      <c r="Q28" s="80">
        <v>2</v>
      </c>
      <c r="R28" s="79">
        <v>0.75</v>
      </c>
      <c r="S28" s="334">
        <v>1</v>
      </c>
      <c r="T28" s="88"/>
      <c r="U28" s="34"/>
      <c r="V28" s="34"/>
      <c r="W28" s="34"/>
      <c r="X28" s="34"/>
    </row>
    <row r="29" spans="1:24" ht="15">
      <c r="A29" s="33"/>
      <c r="B29" s="56"/>
      <c r="C29" s="57"/>
      <c r="D29" s="57" t="s">
        <v>21</v>
      </c>
      <c r="E29" s="77">
        <v>3.5</v>
      </c>
      <c r="F29" s="77">
        <v>0.5</v>
      </c>
      <c r="G29" s="333">
        <v>160</v>
      </c>
      <c r="H29" s="94" t="s">
        <v>112</v>
      </c>
      <c r="I29" s="94" t="s">
        <v>113</v>
      </c>
      <c r="J29" s="75">
        <f t="shared" si="3"/>
        <v>3</v>
      </c>
      <c r="K29" s="76">
        <f t="shared" si="3"/>
        <v>8</v>
      </c>
      <c r="L29" s="77"/>
      <c r="M29" s="78"/>
      <c r="N29" s="79">
        <v>1.5</v>
      </c>
      <c r="O29" s="80">
        <v>4</v>
      </c>
      <c r="P29" s="79">
        <v>0.75</v>
      </c>
      <c r="Q29" s="80">
        <v>2</v>
      </c>
      <c r="R29" s="79">
        <v>0.75</v>
      </c>
      <c r="S29" s="334">
        <v>2</v>
      </c>
      <c r="T29" s="88"/>
      <c r="U29" s="34"/>
      <c r="V29" s="34"/>
      <c r="W29" s="34"/>
      <c r="X29" s="34"/>
    </row>
    <row r="30" spans="1:24" ht="15">
      <c r="A30" s="33"/>
      <c r="B30" s="56"/>
      <c r="C30" s="57"/>
      <c r="D30" s="57" t="s">
        <v>24</v>
      </c>
      <c r="E30" s="77">
        <v>3</v>
      </c>
      <c r="F30" s="77">
        <v>1</v>
      </c>
      <c r="G30" s="335">
        <v>100</v>
      </c>
      <c r="H30" s="144" t="s">
        <v>114</v>
      </c>
      <c r="I30" s="144" t="s">
        <v>115</v>
      </c>
      <c r="J30" s="81"/>
      <c r="K30" s="82"/>
      <c r="L30" s="83">
        <v>2</v>
      </c>
      <c r="M30" s="84">
        <v>5</v>
      </c>
      <c r="N30" s="81"/>
      <c r="O30" s="82"/>
      <c r="P30" s="81"/>
      <c r="Q30" s="82"/>
      <c r="R30" s="81"/>
      <c r="S30" s="336"/>
      <c r="T30" s="88"/>
      <c r="U30" s="34"/>
      <c r="V30" s="34"/>
      <c r="W30" s="34"/>
      <c r="X30" s="34"/>
    </row>
    <row r="31" spans="1:24" ht="15">
      <c r="A31" s="33"/>
      <c r="B31" s="56"/>
      <c r="C31" s="57"/>
      <c r="D31" s="57" t="s">
        <v>25</v>
      </c>
      <c r="E31" s="77">
        <v>3</v>
      </c>
      <c r="F31" s="77">
        <v>1</v>
      </c>
      <c r="G31" s="335">
        <v>100</v>
      </c>
      <c r="H31" s="144" t="s">
        <v>114</v>
      </c>
      <c r="I31" s="144" t="s">
        <v>115</v>
      </c>
      <c r="J31" s="81"/>
      <c r="K31" s="82"/>
      <c r="L31" s="83">
        <v>2</v>
      </c>
      <c r="M31" s="84">
        <v>5</v>
      </c>
      <c r="N31" s="81"/>
      <c r="O31" s="82"/>
      <c r="P31" s="81"/>
      <c r="Q31" s="82"/>
      <c r="R31" s="81"/>
      <c r="S31" s="336"/>
      <c r="T31" s="88"/>
      <c r="U31" s="34"/>
      <c r="V31" s="34"/>
      <c r="W31" s="34"/>
      <c r="X31" s="34"/>
    </row>
    <row r="32" spans="1:24" ht="14.25">
      <c r="B32" s="327"/>
      <c r="C32" s="53"/>
      <c r="D32" s="54"/>
      <c r="E32" s="197"/>
      <c r="F32" s="197"/>
      <c r="G32" s="54"/>
      <c r="H32" s="54"/>
      <c r="I32" s="54"/>
      <c r="J32" s="55"/>
      <c r="K32" s="55"/>
      <c r="L32" s="54"/>
      <c r="M32" s="54"/>
      <c r="N32" s="54"/>
      <c r="O32" s="54"/>
      <c r="P32" s="54"/>
      <c r="Q32" s="54"/>
      <c r="R32" s="54"/>
      <c r="S32" s="54"/>
      <c r="T32" s="163"/>
      <c r="U32" s="19"/>
      <c r="V32" s="19"/>
      <c r="W32" s="19"/>
      <c r="X32" s="19"/>
    </row>
    <row r="33" spans="1:24" ht="15">
      <c r="B33" s="46">
        <v>3</v>
      </c>
      <c r="C33" s="47">
        <v>1</v>
      </c>
      <c r="D33" s="47" t="s">
        <v>26</v>
      </c>
      <c r="E33" s="99">
        <v>3</v>
      </c>
      <c r="F33" s="99">
        <v>1</v>
      </c>
      <c r="G33" s="171">
        <v>280</v>
      </c>
      <c r="H33" s="140" t="s">
        <v>110</v>
      </c>
      <c r="I33" s="140" t="s">
        <v>117</v>
      </c>
      <c r="J33" s="49">
        <f>L33+N33+P33+R33</f>
        <v>5</v>
      </c>
      <c r="K33" s="50">
        <f>M33+O33+Q33+S33</f>
        <v>14</v>
      </c>
      <c r="L33" s="51">
        <v>2</v>
      </c>
      <c r="M33" s="52">
        <v>5</v>
      </c>
      <c r="N33" s="51">
        <v>1.5</v>
      </c>
      <c r="O33" s="52">
        <v>5</v>
      </c>
      <c r="P33" s="51">
        <v>0.75</v>
      </c>
      <c r="Q33" s="52">
        <v>2</v>
      </c>
      <c r="R33" s="51">
        <v>0.75</v>
      </c>
      <c r="S33" s="326">
        <v>2</v>
      </c>
      <c r="T33" s="88"/>
      <c r="U33" s="17"/>
      <c r="V33" s="17"/>
      <c r="W33" s="17"/>
      <c r="X33" s="17"/>
    </row>
    <row r="34" spans="1:24" ht="15">
      <c r="B34" s="46"/>
      <c r="C34" s="47"/>
      <c r="D34" s="47" t="s">
        <v>28</v>
      </c>
      <c r="E34" s="99">
        <v>3</v>
      </c>
      <c r="F34" s="99">
        <v>1</v>
      </c>
      <c r="G34" s="174">
        <v>144</v>
      </c>
      <c r="H34" s="145" t="s">
        <v>109</v>
      </c>
      <c r="I34" s="145" t="s">
        <v>111</v>
      </c>
      <c r="J34" s="113">
        <f t="shared" ref="J34:K37" si="4">L34+N34+P34+R34</f>
        <v>3</v>
      </c>
      <c r="K34" s="114">
        <f t="shared" si="4"/>
        <v>9</v>
      </c>
      <c r="L34" s="85"/>
      <c r="M34" s="86"/>
      <c r="N34" s="111">
        <v>1.25</v>
      </c>
      <c r="O34" s="112">
        <v>4</v>
      </c>
      <c r="P34" s="111">
        <v>0.75</v>
      </c>
      <c r="Q34" s="112">
        <v>2</v>
      </c>
      <c r="R34" s="111">
        <v>1</v>
      </c>
      <c r="S34" s="337">
        <v>3</v>
      </c>
      <c r="T34" s="88">
        <v>16</v>
      </c>
      <c r="U34" s="17"/>
      <c r="V34" s="17"/>
      <c r="W34" s="17"/>
      <c r="X34" s="17"/>
    </row>
    <row r="35" spans="1:24" ht="15">
      <c r="B35" s="46"/>
      <c r="C35" s="47"/>
      <c r="D35" s="47" t="s">
        <v>37</v>
      </c>
      <c r="E35" s="99">
        <v>3.5</v>
      </c>
      <c r="F35" s="99">
        <v>0.5</v>
      </c>
      <c r="G35" s="174">
        <v>180</v>
      </c>
      <c r="H35" s="145" t="s">
        <v>109</v>
      </c>
      <c r="I35" s="145" t="s">
        <v>111</v>
      </c>
      <c r="J35" s="113">
        <f t="shared" si="4"/>
        <v>3</v>
      </c>
      <c r="K35" s="114">
        <f t="shared" si="4"/>
        <v>12</v>
      </c>
      <c r="L35" s="85"/>
      <c r="M35" s="86"/>
      <c r="N35" s="111">
        <v>1.5</v>
      </c>
      <c r="O35" s="112">
        <v>6</v>
      </c>
      <c r="P35" s="111">
        <v>0.75</v>
      </c>
      <c r="Q35" s="112">
        <v>3</v>
      </c>
      <c r="R35" s="111">
        <v>0.75</v>
      </c>
      <c r="S35" s="337">
        <v>3</v>
      </c>
      <c r="T35" s="88">
        <v>15</v>
      </c>
      <c r="U35" s="17"/>
      <c r="V35" s="17"/>
      <c r="W35" s="17"/>
      <c r="X35" s="17"/>
    </row>
    <row r="36" spans="1:24" ht="15">
      <c r="B36" s="46"/>
      <c r="C36" s="47"/>
      <c r="D36" s="47" t="s">
        <v>94</v>
      </c>
      <c r="E36" s="99">
        <v>3.5</v>
      </c>
      <c r="F36" s="99">
        <v>0.5</v>
      </c>
      <c r="G36" s="174">
        <v>150</v>
      </c>
      <c r="H36" s="145" t="s">
        <v>109</v>
      </c>
      <c r="I36" s="145" t="s">
        <v>111</v>
      </c>
      <c r="J36" s="113">
        <f t="shared" si="4"/>
        <v>3</v>
      </c>
      <c r="K36" s="114">
        <f t="shared" si="4"/>
        <v>10</v>
      </c>
      <c r="L36" s="69"/>
      <c r="M36" s="70"/>
      <c r="N36" s="217">
        <v>1.8</v>
      </c>
      <c r="O36" s="218">
        <v>4</v>
      </c>
      <c r="P36" s="217">
        <v>0.6</v>
      </c>
      <c r="Q36" s="218">
        <v>3</v>
      </c>
      <c r="R36" s="217">
        <v>0.6</v>
      </c>
      <c r="S36" s="338">
        <v>3</v>
      </c>
      <c r="T36" s="88">
        <v>15</v>
      </c>
      <c r="U36" s="17"/>
      <c r="V36" s="17"/>
      <c r="W36" s="17"/>
      <c r="X36" s="17"/>
    </row>
    <row r="37" spans="1:24" ht="15">
      <c r="B37" s="46"/>
      <c r="C37" s="46"/>
      <c r="D37" s="46" t="s">
        <v>27</v>
      </c>
      <c r="E37" s="181">
        <v>2.5</v>
      </c>
      <c r="F37" s="181">
        <v>1.5</v>
      </c>
      <c r="G37" s="174">
        <v>120</v>
      </c>
      <c r="H37" s="145" t="s">
        <v>163</v>
      </c>
      <c r="I37" s="145" t="s">
        <v>111</v>
      </c>
      <c r="J37" s="113">
        <f t="shared" si="4"/>
        <v>2</v>
      </c>
      <c r="K37" s="114">
        <f t="shared" si="4"/>
        <v>4</v>
      </c>
      <c r="L37" s="69"/>
      <c r="M37" s="70"/>
      <c r="N37" s="145">
        <v>1</v>
      </c>
      <c r="O37" s="158">
        <v>2</v>
      </c>
      <c r="P37" s="145">
        <v>0.5</v>
      </c>
      <c r="Q37" s="158">
        <v>1</v>
      </c>
      <c r="R37" s="145">
        <v>0.5</v>
      </c>
      <c r="S37" s="339">
        <v>1</v>
      </c>
      <c r="T37" s="88">
        <v>30</v>
      </c>
      <c r="U37" s="17"/>
      <c r="V37" s="17"/>
      <c r="W37" s="17"/>
      <c r="X37" s="17"/>
    </row>
    <row r="38" spans="1:24" ht="15">
      <c r="B38" s="46"/>
      <c r="C38" s="46"/>
      <c r="D38" s="87" t="s">
        <v>29</v>
      </c>
      <c r="E38" s="99">
        <v>3.5</v>
      </c>
      <c r="F38" s="99">
        <v>0.5</v>
      </c>
      <c r="G38" s="173">
        <v>135</v>
      </c>
      <c r="H38" s="143" t="s">
        <v>118</v>
      </c>
      <c r="I38" s="143" t="s">
        <v>119</v>
      </c>
      <c r="J38" s="69"/>
      <c r="K38" s="70"/>
      <c r="L38" s="71">
        <v>2</v>
      </c>
      <c r="M38" s="72">
        <v>9</v>
      </c>
      <c r="N38" s="73"/>
      <c r="O38" s="74"/>
      <c r="P38" s="73"/>
      <c r="Q38" s="74"/>
      <c r="R38" s="73"/>
      <c r="S38" s="332"/>
      <c r="T38" s="88">
        <v>15</v>
      </c>
      <c r="U38" s="17"/>
      <c r="V38" s="17"/>
      <c r="W38" s="17"/>
      <c r="X38" s="17"/>
    </row>
    <row r="39" spans="1:24" ht="15">
      <c r="B39" s="46"/>
      <c r="C39" s="46"/>
      <c r="D39" s="87" t="s">
        <v>38</v>
      </c>
      <c r="E39" s="99">
        <v>2</v>
      </c>
      <c r="F39" s="99">
        <v>2</v>
      </c>
      <c r="G39" s="173">
        <v>120</v>
      </c>
      <c r="H39" s="143" t="s">
        <v>118</v>
      </c>
      <c r="I39" s="143" t="s">
        <v>119</v>
      </c>
      <c r="J39" s="69"/>
      <c r="K39" s="70"/>
      <c r="L39" s="71">
        <v>2</v>
      </c>
      <c r="M39" s="72">
        <v>6</v>
      </c>
      <c r="N39" s="73"/>
      <c r="O39" s="74"/>
      <c r="P39" s="73"/>
      <c r="Q39" s="74"/>
      <c r="R39" s="73"/>
      <c r="S39" s="332"/>
      <c r="T39" s="88"/>
      <c r="U39" s="17"/>
      <c r="V39" s="17"/>
      <c r="W39" s="17"/>
      <c r="X39" s="17"/>
    </row>
    <row r="40" spans="1:24" ht="15">
      <c r="B40" s="46"/>
      <c r="C40" s="46"/>
      <c r="D40" s="87" t="s">
        <v>39</v>
      </c>
      <c r="E40" s="99">
        <v>2</v>
      </c>
      <c r="F40" s="99">
        <v>2</v>
      </c>
      <c r="G40" s="173">
        <v>120</v>
      </c>
      <c r="H40" s="143" t="s">
        <v>118</v>
      </c>
      <c r="I40" s="143" t="s">
        <v>119</v>
      </c>
      <c r="J40" s="69"/>
      <c r="K40" s="70"/>
      <c r="L40" s="71">
        <v>2</v>
      </c>
      <c r="M40" s="72">
        <v>6</v>
      </c>
      <c r="N40" s="73"/>
      <c r="O40" s="74"/>
      <c r="P40" s="73"/>
      <c r="Q40" s="74"/>
      <c r="R40" s="73"/>
      <c r="S40" s="332"/>
      <c r="T40" s="88"/>
      <c r="U40" s="17"/>
      <c r="V40" s="17"/>
      <c r="W40" s="17"/>
      <c r="X40" s="17"/>
    </row>
    <row r="41" spans="1:24" ht="15">
      <c r="B41" s="330"/>
      <c r="C41" s="62"/>
      <c r="D41" s="47" t="s">
        <v>43</v>
      </c>
      <c r="E41" s="340">
        <v>2</v>
      </c>
      <c r="F41" s="340">
        <v>2</v>
      </c>
      <c r="G41" s="173">
        <v>120</v>
      </c>
      <c r="H41" s="143" t="s">
        <v>118</v>
      </c>
      <c r="I41" s="143" t="s">
        <v>119</v>
      </c>
      <c r="J41" s="69"/>
      <c r="K41" s="70"/>
      <c r="L41" s="71">
        <v>2</v>
      </c>
      <c r="M41" s="72">
        <v>10</v>
      </c>
      <c r="N41" s="81"/>
      <c r="O41" s="82"/>
      <c r="P41" s="81"/>
      <c r="Q41" s="82"/>
      <c r="R41" s="81"/>
      <c r="S41" s="336"/>
      <c r="T41" s="169">
        <v>12</v>
      </c>
      <c r="U41" s="17"/>
      <c r="V41" s="17"/>
      <c r="W41" s="17"/>
      <c r="X41" s="17"/>
    </row>
    <row r="42" spans="1:24" ht="14.25">
      <c r="B42" s="327"/>
      <c r="C42" s="53"/>
      <c r="D42" s="54"/>
      <c r="E42" s="197"/>
      <c r="F42" s="197"/>
      <c r="G42" s="54"/>
      <c r="H42" s="54"/>
      <c r="I42" s="54"/>
      <c r="J42" s="55"/>
      <c r="K42" s="55"/>
      <c r="L42" s="54"/>
      <c r="M42" s="54"/>
      <c r="N42" s="54"/>
      <c r="O42" s="54"/>
      <c r="P42" s="54"/>
      <c r="Q42" s="54"/>
      <c r="R42" s="54"/>
      <c r="S42" s="54"/>
      <c r="T42" s="163"/>
      <c r="U42" s="17"/>
      <c r="V42" s="17"/>
      <c r="W42" s="17"/>
      <c r="X42" s="17"/>
    </row>
    <row r="43" spans="1:24" ht="15">
      <c r="A43" s="38"/>
      <c r="B43" s="92">
        <v>4</v>
      </c>
      <c r="C43" s="93">
        <v>2</v>
      </c>
      <c r="D43" s="93" t="s">
        <v>30</v>
      </c>
      <c r="E43" s="89">
        <v>1.5</v>
      </c>
      <c r="F43" s="89">
        <v>2.5</v>
      </c>
      <c r="G43" s="333">
        <v>240</v>
      </c>
      <c r="H43" s="94" t="s">
        <v>124</v>
      </c>
      <c r="I43" s="94" t="s">
        <v>126</v>
      </c>
      <c r="J43" s="75">
        <f t="shared" ref="J43:K45" si="5">N43+P43+R43</f>
        <v>4</v>
      </c>
      <c r="K43" s="76">
        <f t="shared" si="5"/>
        <v>12</v>
      </c>
      <c r="L43" s="81"/>
      <c r="M43" s="82"/>
      <c r="N43" s="94">
        <v>2</v>
      </c>
      <c r="O43" s="95">
        <v>6</v>
      </c>
      <c r="P43" s="94">
        <v>1</v>
      </c>
      <c r="Q43" s="95">
        <v>3</v>
      </c>
      <c r="R43" s="94">
        <v>1</v>
      </c>
      <c r="S43" s="341">
        <v>3</v>
      </c>
      <c r="T43" s="88"/>
      <c r="U43" s="14"/>
      <c r="V43" s="14"/>
      <c r="W43" s="14"/>
      <c r="X43" s="14"/>
    </row>
    <row r="44" spans="1:24" ht="15">
      <c r="B44" s="330"/>
      <c r="C44" s="62"/>
      <c r="D44" s="62" t="s">
        <v>31</v>
      </c>
      <c r="E44" s="198">
        <v>3.5</v>
      </c>
      <c r="F44" s="198">
        <v>0.5</v>
      </c>
      <c r="G44" s="333">
        <v>200</v>
      </c>
      <c r="H44" s="94" t="s">
        <v>124</v>
      </c>
      <c r="I44" s="94" t="s">
        <v>125</v>
      </c>
      <c r="J44" s="75">
        <f t="shared" si="5"/>
        <v>3</v>
      </c>
      <c r="K44" s="76">
        <f t="shared" si="5"/>
        <v>10</v>
      </c>
      <c r="L44" s="77"/>
      <c r="M44" s="78"/>
      <c r="N44" s="94">
        <v>1.5</v>
      </c>
      <c r="O44" s="95">
        <v>5</v>
      </c>
      <c r="P44" s="94">
        <v>0.75</v>
      </c>
      <c r="Q44" s="95">
        <v>2.5</v>
      </c>
      <c r="R44" s="94">
        <v>0.75</v>
      </c>
      <c r="S44" s="341">
        <v>2.5</v>
      </c>
      <c r="T44" s="88"/>
      <c r="U44" s="19"/>
      <c r="V44" s="19"/>
      <c r="W44" s="19"/>
      <c r="X44" s="19"/>
    </row>
    <row r="45" spans="1:24" ht="15">
      <c r="B45" s="330"/>
      <c r="C45" s="62"/>
      <c r="D45" s="62" t="s">
        <v>34</v>
      </c>
      <c r="E45" s="198">
        <v>3</v>
      </c>
      <c r="F45" s="198">
        <v>1</v>
      </c>
      <c r="G45" s="333">
        <v>160</v>
      </c>
      <c r="H45" s="94" t="s">
        <v>124</v>
      </c>
      <c r="I45" s="94" t="s">
        <v>125</v>
      </c>
      <c r="J45" s="75">
        <f t="shared" si="5"/>
        <v>3</v>
      </c>
      <c r="K45" s="76">
        <f t="shared" si="5"/>
        <v>8</v>
      </c>
      <c r="L45" s="77"/>
      <c r="M45" s="78"/>
      <c r="N45" s="94">
        <v>1.5</v>
      </c>
      <c r="O45" s="95">
        <v>4</v>
      </c>
      <c r="P45" s="94">
        <v>0.75</v>
      </c>
      <c r="Q45" s="95">
        <v>2</v>
      </c>
      <c r="R45" s="94">
        <v>0.75</v>
      </c>
      <c r="S45" s="341">
        <v>2</v>
      </c>
      <c r="T45" s="88"/>
      <c r="U45" s="19"/>
      <c r="V45" s="19"/>
      <c r="W45" s="19"/>
      <c r="X45" s="19"/>
    </row>
    <row r="46" spans="1:24" ht="15">
      <c r="B46" s="330"/>
      <c r="C46" s="62"/>
      <c r="D46" s="62" t="s">
        <v>28</v>
      </c>
      <c r="E46" s="198">
        <v>3</v>
      </c>
      <c r="F46" s="198">
        <v>1</v>
      </c>
      <c r="G46" s="342">
        <v>112</v>
      </c>
      <c r="H46" s="81" t="s">
        <v>127</v>
      </c>
      <c r="I46" s="81" t="s">
        <v>128</v>
      </c>
      <c r="J46" s="81"/>
      <c r="K46" s="82"/>
      <c r="L46" s="97">
        <v>2</v>
      </c>
      <c r="M46" s="98">
        <v>7</v>
      </c>
      <c r="N46" s="81"/>
      <c r="O46" s="82"/>
      <c r="P46" s="81"/>
      <c r="Q46" s="82"/>
      <c r="R46" s="81"/>
      <c r="S46" s="336"/>
      <c r="T46" s="88">
        <v>16</v>
      </c>
      <c r="U46" s="19"/>
      <c r="V46" s="19"/>
      <c r="W46" s="19"/>
      <c r="X46" s="19"/>
    </row>
    <row r="47" spans="1:24" ht="15">
      <c r="B47" s="330"/>
      <c r="C47" s="62"/>
      <c r="D47" s="62" t="s">
        <v>32</v>
      </c>
      <c r="E47" s="198">
        <v>2</v>
      </c>
      <c r="F47" s="198">
        <v>2</v>
      </c>
      <c r="G47" s="342">
        <v>120</v>
      </c>
      <c r="H47" s="81" t="s">
        <v>127</v>
      </c>
      <c r="I47" s="81" t="s">
        <v>128</v>
      </c>
      <c r="J47" s="81"/>
      <c r="K47" s="82"/>
      <c r="L47" s="97">
        <v>2</v>
      </c>
      <c r="M47" s="98">
        <v>6</v>
      </c>
      <c r="N47" s="81"/>
      <c r="O47" s="82"/>
      <c r="P47" s="81"/>
      <c r="Q47" s="82"/>
      <c r="R47" s="81"/>
      <c r="S47" s="336"/>
      <c r="T47" s="88"/>
      <c r="U47" s="19"/>
      <c r="V47" s="19"/>
      <c r="W47" s="19"/>
      <c r="X47" s="19"/>
    </row>
    <row r="48" spans="1:24" ht="15">
      <c r="B48" s="330"/>
      <c r="C48" s="62"/>
      <c r="D48" s="62" t="s">
        <v>42</v>
      </c>
      <c r="E48" s="198">
        <v>3</v>
      </c>
      <c r="F48" s="198">
        <v>1</v>
      </c>
      <c r="G48" s="342">
        <v>120</v>
      </c>
      <c r="H48" s="81" t="s">
        <v>127</v>
      </c>
      <c r="I48" s="81" t="s">
        <v>128</v>
      </c>
      <c r="J48" s="81"/>
      <c r="K48" s="82"/>
      <c r="L48" s="97">
        <v>2</v>
      </c>
      <c r="M48" s="98">
        <v>6</v>
      </c>
      <c r="N48" s="81"/>
      <c r="O48" s="82"/>
      <c r="P48" s="81"/>
      <c r="Q48" s="82"/>
      <c r="R48" s="81"/>
      <c r="S48" s="336"/>
      <c r="T48" s="88"/>
      <c r="U48" s="19"/>
      <c r="V48" s="19"/>
      <c r="W48" s="19"/>
      <c r="X48" s="19"/>
    </row>
    <row r="49" spans="2:24" ht="15">
      <c r="B49" s="330"/>
      <c r="C49" s="62"/>
      <c r="D49" s="62" t="s">
        <v>33</v>
      </c>
      <c r="E49" s="198">
        <v>2</v>
      </c>
      <c r="F49" s="198">
        <v>2</v>
      </c>
      <c r="G49" s="342">
        <v>100</v>
      </c>
      <c r="H49" s="81" t="s">
        <v>127</v>
      </c>
      <c r="I49" s="81" t="s">
        <v>128</v>
      </c>
      <c r="J49" s="81"/>
      <c r="K49" s="82"/>
      <c r="L49" s="97">
        <v>2</v>
      </c>
      <c r="M49" s="98">
        <v>5</v>
      </c>
      <c r="N49" s="81"/>
      <c r="O49" s="82"/>
      <c r="P49" s="81"/>
      <c r="Q49" s="82"/>
      <c r="R49" s="81"/>
      <c r="S49" s="336"/>
      <c r="T49" s="88"/>
      <c r="U49" s="19"/>
      <c r="V49" s="19"/>
      <c r="W49" s="19"/>
      <c r="X49" s="19"/>
    </row>
    <row r="50" spans="2:24" ht="15">
      <c r="B50" s="343"/>
      <c r="C50" s="104"/>
      <c r="D50" s="57" t="s">
        <v>27</v>
      </c>
      <c r="E50" s="77">
        <v>2.5</v>
      </c>
      <c r="F50" s="77">
        <v>1.5</v>
      </c>
      <c r="G50" s="342">
        <v>90</v>
      </c>
      <c r="H50" s="81" t="s">
        <v>127</v>
      </c>
      <c r="I50" s="81" t="s">
        <v>128</v>
      </c>
      <c r="J50" s="81"/>
      <c r="K50" s="82"/>
      <c r="L50" s="97">
        <v>2</v>
      </c>
      <c r="M50" s="98">
        <v>3</v>
      </c>
      <c r="N50" s="155"/>
      <c r="O50" s="156"/>
      <c r="P50" s="155"/>
      <c r="Q50" s="156"/>
      <c r="R50" s="155"/>
      <c r="S50" s="344"/>
      <c r="T50" s="88">
        <v>30</v>
      </c>
      <c r="U50" s="19"/>
      <c r="V50" s="19"/>
      <c r="W50" s="19"/>
      <c r="X50" s="19"/>
    </row>
    <row r="51" spans="2:24" ht="15">
      <c r="B51" s="330"/>
      <c r="C51" s="62"/>
      <c r="D51" s="62" t="s">
        <v>40</v>
      </c>
      <c r="E51" s="198">
        <v>3</v>
      </c>
      <c r="F51" s="198">
        <v>1</v>
      </c>
      <c r="G51" s="342">
        <v>120</v>
      </c>
      <c r="H51" s="81" t="s">
        <v>129</v>
      </c>
      <c r="I51" s="81"/>
      <c r="J51" s="81"/>
      <c r="K51" s="82"/>
      <c r="L51" s="81"/>
      <c r="M51" s="82"/>
      <c r="N51" s="97">
        <v>2</v>
      </c>
      <c r="O51" s="98">
        <v>6</v>
      </c>
      <c r="P51" s="81"/>
      <c r="Q51" s="82"/>
      <c r="R51" s="81"/>
      <c r="S51" s="336"/>
      <c r="T51" s="88"/>
      <c r="U51" s="19"/>
      <c r="V51" s="19"/>
      <c r="W51" s="19"/>
      <c r="X51" s="19"/>
    </row>
    <row r="52" spans="2:24" ht="15">
      <c r="B52" s="330"/>
      <c r="C52" s="62"/>
      <c r="D52" s="62" t="s">
        <v>41</v>
      </c>
      <c r="E52" s="198">
        <v>3</v>
      </c>
      <c r="F52" s="198">
        <v>1</v>
      </c>
      <c r="G52" s="342">
        <v>120</v>
      </c>
      <c r="H52" s="81" t="s">
        <v>129</v>
      </c>
      <c r="I52" s="81"/>
      <c r="J52" s="81"/>
      <c r="K52" s="82"/>
      <c r="L52" s="81"/>
      <c r="M52" s="82"/>
      <c r="N52" s="97">
        <v>2</v>
      </c>
      <c r="O52" s="98">
        <v>6</v>
      </c>
      <c r="P52" s="81"/>
      <c r="Q52" s="82"/>
      <c r="R52" s="81"/>
      <c r="S52" s="336"/>
      <c r="T52" s="88"/>
      <c r="U52" s="19"/>
      <c r="V52" s="19"/>
      <c r="W52" s="19"/>
      <c r="X52" s="19"/>
    </row>
    <row r="53" spans="2:24" ht="15">
      <c r="B53" s="330"/>
      <c r="C53" s="62"/>
      <c r="D53" s="62" t="s">
        <v>35</v>
      </c>
      <c r="E53" s="198">
        <v>3</v>
      </c>
      <c r="F53" s="198">
        <v>1</v>
      </c>
      <c r="G53" s="342">
        <v>45</v>
      </c>
      <c r="H53" s="81"/>
      <c r="I53" s="81" t="s">
        <v>130</v>
      </c>
      <c r="J53" s="81"/>
      <c r="K53" s="82"/>
      <c r="L53" s="81"/>
      <c r="M53" s="82"/>
      <c r="N53" s="81"/>
      <c r="O53" s="82"/>
      <c r="P53" s="97">
        <v>1</v>
      </c>
      <c r="Q53" s="98">
        <v>5</v>
      </c>
      <c r="R53" s="81"/>
      <c r="S53" s="336"/>
      <c r="T53" s="88">
        <v>9</v>
      </c>
      <c r="U53" s="19"/>
      <c r="V53" s="19"/>
      <c r="W53" s="19"/>
      <c r="X53" s="19"/>
    </row>
    <row r="54" spans="2:24" ht="15">
      <c r="B54" s="330"/>
      <c r="C54" s="62"/>
      <c r="D54" s="62" t="s">
        <v>36</v>
      </c>
      <c r="E54" s="198">
        <v>3</v>
      </c>
      <c r="F54" s="198">
        <v>1</v>
      </c>
      <c r="G54" s="342">
        <v>45</v>
      </c>
      <c r="H54" s="81"/>
      <c r="I54" s="81" t="s">
        <v>130</v>
      </c>
      <c r="J54" s="81"/>
      <c r="K54" s="82"/>
      <c r="L54" s="81"/>
      <c r="M54" s="82"/>
      <c r="N54" s="81"/>
      <c r="O54" s="82"/>
      <c r="P54" s="97">
        <v>1</v>
      </c>
      <c r="Q54" s="98">
        <v>3</v>
      </c>
      <c r="R54" s="81"/>
      <c r="S54" s="336"/>
      <c r="T54" s="88">
        <v>15</v>
      </c>
      <c r="U54" s="19"/>
      <c r="V54" s="19"/>
      <c r="W54" s="19"/>
      <c r="X54" s="19"/>
    </row>
    <row r="55" spans="2:24" ht="15">
      <c r="B55" s="330"/>
      <c r="C55" s="62"/>
      <c r="D55" s="62" t="s">
        <v>44</v>
      </c>
      <c r="E55" s="198">
        <v>3</v>
      </c>
      <c r="F55" s="198">
        <v>1</v>
      </c>
      <c r="G55" s="342">
        <v>54</v>
      </c>
      <c r="H55" s="81"/>
      <c r="I55" s="81" t="s">
        <v>131</v>
      </c>
      <c r="J55" s="81"/>
      <c r="K55" s="82"/>
      <c r="L55" s="81"/>
      <c r="M55" s="82"/>
      <c r="N55" s="81"/>
      <c r="O55" s="82"/>
      <c r="P55" s="81"/>
      <c r="Q55" s="82"/>
      <c r="R55" s="97">
        <v>1</v>
      </c>
      <c r="S55" s="345">
        <v>6</v>
      </c>
      <c r="T55" s="88">
        <v>9</v>
      </c>
      <c r="U55" s="19"/>
      <c r="V55" s="19"/>
      <c r="W55" s="19"/>
      <c r="X55" s="19"/>
    </row>
    <row r="56" spans="2:24" ht="15">
      <c r="B56" s="330"/>
      <c r="C56" s="62"/>
      <c r="D56" s="62" t="s">
        <v>45</v>
      </c>
      <c r="E56" s="198">
        <v>2</v>
      </c>
      <c r="F56" s="198">
        <v>2</v>
      </c>
      <c r="G56" s="342">
        <v>60</v>
      </c>
      <c r="H56" s="81"/>
      <c r="I56" s="81" t="s">
        <v>131</v>
      </c>
      <c r="J56" s="81"/>
      <c r="K56" s="82"/>
      <c r="L56" s="81"/>
      <c r="M56" s="82"/>
      <c r="N56" s="81"/>
      <c r="O56" s="82"/>
      <c r="P56" s="81"/>
      <c r="Q56" s="82"/>
      <c r="R56" s="97">
        <v>1</v>
      </c>
      <c r="S56" s="345">
        <v>3</v>
      </c>
      <c r="T56" s="88"/>
      <c r="U56" s="19"/>
      <c r="V56" s="19"/>
      <c r="W56" s="19"/>
      <c r="X56" s="19"/>
    </row>
    <row r="57" spans="2:24" ht="14.25">
      <c r="B57" s="327"/>
      <c r="C57" s="53"/>
      <c r="D57" s="54"/>
      <c r="E57" s="197"/>
      <c r="F57" s="197"/>
      <c r="G57" s="54"/>
      <c r="H57" s="54"/>
      <c r="I57" s="54"/>
      <c r="J57" s="55"/>
      <c r="K57" s="55"/>
      <c r="L57" s="54"/>
      <c r="M57" s="54"/>
      <c r="N57" s="54"/>
      <c r="O57" s="54"/>
      <c r="P57" s="54"/>
      <c r="Q57" s="54"/>
      <c r="R57" s="54"/>
      <c r="S57" s="54"/>
      <c r="T57" s="163"/>
      <c r="U57" s="138"/>
      <c r="V57" s="19"/>
      <c r="W57" s="19"/>
      <c r="X57" s="19"/>
    </row>
    <row r="58" spans="2:24" ht="15">
      <c r="B58" s="46">
        <v>5</v>
      </c>
      <c r="C58" s="47">
        <v>1</v>
      </c>
      <c r="D58" s="47" t="s">
        <v>46</v>
      </c>
      <c r="E58" s="99">
        <v>2</v>
      </c>
      <c r="F58" s="99">
        <v>2</v>
      </c>
      <c r="G58" s="176">
        <v>100</v>
      </c>
      <c r="H58" s="99" t="s">
        <v>132</v>
      </c>
      <c r="I58" s="99" t="s">
        <v>133</v>
      </c>
      <c r="J58" s="99"/>
      <c r="K58" s="100"/>
      <c r="L58" s="90">
        <v>2</v>
      </c>
      <c r="M58" s="91">
        <v>5</v>
      </c>
      <c r="N58" s="99"/>
      <c r="O58" s="100"/>
      <c r="P58" s="99"/>
      <c r="Q58" s="100"/>
      <c r="R58" s="99"/>
      <c r="S58" s="133"/>
      <c r="T58" s="88"/>
      <c r="U58" s="17"/>
      <c r="V58" s="17"/>
      <c r="W58" s="17"/>
      <c r="X58" s="17"/>
    </row>
    <row r="59" spans="2:24" ht="15">
      <c r="B59" s="46"/>
      <c r="C59" s="47"/>
      <c r="D59" s="47" t="s">
        <v>41</v>
      </c>
      <c r="E59" s="99">
        <v>3</v>
      </c>
      <c r="F59" s="99">
        <v>1</v>
      </c>
      <c r="G59" s="176">
        <v>105</v>
      </c>
      <c r="H59" s="99" t="s">
        <v>132</v>
      </c>
      <c r="I59" s="99" t="s">
        <v>133</v>
      </c>
      <c r="J59" s="99"/>
      <c r="K59" s="100"/>
      <c r="L59" s="90">
        <v>2</v>
      </c>
      <c r="M59" s="91">
        <v>7</v>
      </c>
      <c r="N59" s="99"/>
      <c r="O59" s="100"/>
      <c r="P59" s="99"/>
      <c r="Q59" s="100"/>
      <c r="R59" s="99"/>
      <c r="S59" s="133"/>
      <c r="T59" s="169">
        <v>15</v>
      </c>
      <c r="U59" s="17"/>
      <c r="V59" s="17"/>
      <c r="W59" s="17"/>
      <c r="X59" s="17"/>
    </row>
    <row r="60" spans="2:24" ht="15">
      <c r="B60" s="46"/>
      <c r="C60" s="47"/>
      <c r="D60" s="47" t="s">
        <v>172</v>
      </c>
      <c r="E60" s="99">
        <v>3</v>
      </c>
      <c r="F60" s="99">
        <v>1</v>
      </c>
      <c r="G60" s="176">
        <v>100</v>
      </c>
      <c r="H60" s="167" t="s">
        <v>132</v>
      </c>
      <c r="I60" s="167" t="s">
        <v>133</v>
      </c>
      <c r="J60" s="99"/>
      <c r="K60" s="100"/>
      <c r="L60" s="165">
        <v>2</v>
      </c>
      <c r="M60" s="166">
        <v>5</v>
      </c>
      <c r="N60" s="99"/>
      <c r="O60" s="100"/>
      <c r="P60" s="99"/>
      <c r="Q60" s="100"/>
      <c r="R60" s="99"/>
      <c r="S60" s="133"/>
      <c r="T60" s="88"/>
      <c r="U60" s="17"/>
      <c r="V60" s="17"/>
      <c r="W60" s="17"/>
      <c r="X60" s="17"/>
    </row>
    <row r="61" spans="2:24" ht="15">
      <c r="B61" s="46"/>
      <c r="C61" s="47"/>
      <c r="D61" s="47" t="s">
        <v>47</v>
      </c>
      <c r="E61" s="99">
        <v>3</v>
      </c>
      <c r="F61" s="99">
        <v>1</v>
      </c>
      <c r="G61" s="176">
        <v>120</v>
      </c>
      <c r="H61" s="99" t="s">
        <v>132</v>
      </c>
      <c r="I61" s="99" t="s">
        <v>133</v>
      </c>
      <c r="J61" s="99"/>
      <c r="K61" s="100"/>
      <c r="L61" s="90">
        <v>2</v>
      </c>
      <c r="M61" s="91">
        <v>6</v>
      </c>
      <c r="N61" s="99"/>
      <c r="O61" s="100"/>
      <c r="P61" s="99"/>
      <c r="Q61" s="100"/>
      <c r="R61" s="99"/>
      <c r="S61" s="133"/>
      <c r="T61" s="88"/>
      <c r="U61" s="17"/>
      <c r="V61" s="17"/>
      <c r="W61" s="17"/>
      <c r="X61" s="17"/>
    </row>
    <row r="62" spans="2:24" ht="15">
      <c r="B62" s="46"/>
      <c r="C62" s="47"/>
      <c r="D62" s="47" t="s">
        <v>48</v>
      </c>
      <c r="E62" s="99">
        <v>2</v>
      </c>
      <c r="F62" s="99">
        <v>2</v>
      </c>
      <c r="G62" s="176">
        <v>120</v>
      </c>
      <c r="H62" s="99" t="s">
        <v>132</v>
      </c>
      <c r="I62" s="99" t="s">
        <v>133</v>
      </c>
      <c r="J62" s="99"/>
      <c r="K62" s="100"/>
      <c r="L62" s="90">
        <v>2</v>
      </c>
      <c r="M62" s="91">
        <v>6</v>
      </c>
      <c r="N62" s="99"/>
      <c r="O62" s="100"/>
      <c r="P62" s="99"/>
      <c r="Q62" s="100"/>
      <c r="R62" s="99"/>
      <c r="S62" s="133"/>
      <c r="T62" s="88"/>
      <c r="U62" s="17"/>
      <c r="V62" s="17"/>
      <c r="W62" s="17"/>
      <c r="X62" s="17"/>
    </row>
    <row r="63" spans="2:24" ht="15">
      <c r="B63" s="46"/>
      <c r="C63" s="47"/>
      <c r="D63" s="47" t="s">
        <v>49</v>
      </c>
      <c r="E63" s="99">
        <v>2</v>
      </c>
      <c r="F63" s="99">
        <v>2</v>
      </c>
      <c r="G63" s="172">
        <v>120</v>
      </c>
      <c r="H63" s="142" t="s">
        <v>136</v>
      </c>
      <c r="I63" s="142" t="s">
        <v>137</v>
      </c>
      <c r="J63" s="63">
        <f>N63+P63+R63</f>
        <v>2</v>
      </c>
      <c r="K63" s="64">
        <f t="shared" ref="K63" si="6">M63+O63+Q63+S63</f>
        <v>6</v>
      </c>
      <c r="L63" s="65"/>
      <c r="M63" s="66"/>
      <c r="N63" s="67">
        <v>1</v>
      </c>
      <c r="O63" s="68">
        <v>3</v>
      </c>
      <c r="P63" s="67">
        <v>0.5</v>
      </c>
      <c r="Q63" s="68">
        <v>1.5</v>
      </c>
      <c r="R63" s="67">
        <v>0.5</v>
      </c>
      <c r="S63" s="331">
        <v>1.5</v>
      </c>
      <c r="T63" s="88"/>
      <c r="U63" s="17"/>
      <c r="V63" s="17"/>
      <c r="W63" s="17"/>
      <c r="X63" s="17"/>
    </row>
    <row r="64" spans="2:24" ht="15">
      <c r="B64" s="46"/>
      <c r="C64" s="47"/>
      <c r="D64" s="47" t="s">
        <v>50</v>
      </c>
      <c r="E64" s="99">
        <v>3.5</v>
      </c>
      <c r="F64" s="99">
        <v>0.5</v>
      </c>
      <c r="G64" s="176">
        <v>140</v>
      </c>
      <c r="H64" s="99" t="s">
        <v>122</v>
      </c>
      <c r="I64" s="99" t="s">
        <v>123</v>
      </c>
      <c r="J64" s="99"/>
      <c r="K64" s="100"/>
      <c r="L64" s="99"/>
      <c r="M64" s="100"/>
      <c r="N64" s="101">
        <v>2</v>
      </c>
      <c r="O64" s="102">
        <v>7</v>
      </c>
      <c r="P64" s="99"/>
      <c r="Q64" s="100"/>
      <c r="R64" s="99"/>
      <c r="S64" s="133"/>
      <c r="T64" s="88"/>
      <c r="U64" s="17"/>
      <c r="V64" s="17"/>
      <c r="W64" s="17"/>
      <c r="X64" s="17"/>
    </row>
    <row r="65" spans="2:24" ht="15">
      <c r="B65" s="46"/>
      <c r="C65" s="47"/>
      <c r="D65" s="47" t="s">
        <v>51</v>
      </c>
      <c r="E65" s="99">
        <v>2</v>
      </c>
      <c r="F65" s="99">
        <v>2</v>
      </c>
      <c r="G65" s="176">
        <v>105</v>
      </c>
      <c r="H65" s="99" t="s">
        <v>122</v>
      </c>
      <c r="I65" s="99" t="s">
        <v>123</v>
      </c>
      <c r="J65" s="99"/>
      <c r="K65" s="100"/>
      <c r="L65" s="99"/>
      <c r="M65" s="100"/>
      <c r="N65" s="101">
        <v>2</v>
      </c>
      <c r="O65" s="102">
        <v>7</v>
      </c>
      <c r="P65" s="99"/>
      <c r="Q65" s="100"/>
      <c r="R65" s="99"/>
      <c r="S65" s="133"/>
      <c r="T65" s="169">
        <v>15</v>
      </c>
      <c r="U65" s="17"/>
      <c r="V65" s="17"/>
      <c r="W65" s="17"/>
      <c r="X65" s="17"/>
    </row>
    <row r="66" spans="2:24" ht="15">
      <c r="B66" s="46"/>
      <c r="C66" s="47"/>
      <c r="D66" s="47" t="s">
        <v>53</v>
      </c>
      <c r="E66" s="99">
        <v>2</v>
      </c>
      <c r="F66" s="99">
        <v>2</v>
      </c>
      <c r="G66" s="176">
        <v>100</v>
      </c>
      <c r="H66" s="99" t="s">
        <v>122</v>
      </c>
      <c r="I66" s="99" t="s">
        <v>123</v>
      </c>
      <c r="J66" s="99"/>
      <c r="K66" s="100"/>
      <c r="L66" s="99"/>
      <c r="M66" s="100"/>
      <c r="N66" s="101">
        <v>2</v>
      </c>
      <c r="O66" s="102">
        <v>5</v>
      </c>
      <c r="P66" s="99"/>
      <c r="Q66" s="100"/>
      <c r="R66" s="99"/>
      <c r="S66" s="133"/>
      <c r="T66" s="88"/>
      <c r="U66" s="17"/>
      <c r="V66" s="17"/>
      <c r="W66" s="17"/>
      <c r="X66" s="17"/>
    </row>
    <row r="67" spans="2:24" ht="15">
      <c r="B67" s="46"/>
      <c r="C67" s="47"/>
      <c r="D67" s="47" t="s">
        <v>52</v>
      </c>
      <c r="E67" s="99">
        <v>3</v>
      </c>
      <c r="F67" s="99">
        <v>1</v>
      </c>
      <c r="G67" s="176">
        <v>100</v>
      </c>
      <c r="H67" s="99" t="s">
        <v>122</v>
      </c>
      <c r="I67" s="99" t="s">
        <v>123</v>
      </c>
      <c r="J67" s="99"/>
      <c r="K67" s="100"/>
      <c r="L67" s="99"/>
      <c r="M67" s="100"/>
      <c r="N67" s="101">
        <v>2</v>
      </c>
      <c r="O67" s="102">
        <v>5</v>
      </c>
      <c r="P67" s="99"/>
      <c r="Q67" s="100"/>
      <c r="R67" s="99"/>
      <c r="S67" s="133"/>
      <c r="T67" s="88"/>
      <c r="U67" s="17"/>
      <c r="V67" s="17"/>
      <c r="W67" s="17"/>
      <c r="X67" s="17"/>
    </row>
    <row r="68" spans="2:24" ht="15">
      <c r="B68" s="46"/>
      <c r="C68" s="47"/>
      <c r="D68" s="47" t="s">
        <v>54</v>
      </c>
      <c r="E68" s="99">
        <v>2</v>
      </c>
      <c r="F68" s="99">
        <v>2</v>
      </c>
      <c r="G68" s="176">
        <v>30</v>
      </c>
      <c r="H68" s="99"/>
      <c r="I68" s="99" t="s">
        <v>134</v>
      </c>
      <c r="J68" s="99"/>
      <c r="K68" s="100"/>
      <c r="L68" s="99"/>
      <c r="M68" s="100"/>
      <c r="N68" s="99"/>
      <c r="O68" s="100"/>
      <c r="P68" s="101">
        <v>1</v>
      </c>
      <c r="Q68" s="102">
        <v>2</v>
      </c>
      <c r="R68" s="99"/>
      <c r="S68" s="133"/>
      <c r="T68" s="88">
        <v>15</v>
      </c>
      <c r="U68" s="17"/>
      <c r="V68" s="17"/>
      <c r="W68" s="17"/>
      <c r="X68" s="17"/>
    </row>
    <row r="69" spans="2:24" ht="15">
      <c r="B69" s="46"/>
      <c r="C69" s="47"/>
      <c r="D69" s="47" t="s">
        <v>55</v>
      </c>
      <c r="E69" s="99">
        <v>3</v>
      </c>
      <c r="F69" s="99">
        <v>1</v>
      </c>
      <c r="G69" s="176">
        <v>30</v>
      </c>
      <c r="H69" s="99"/>
      <c r="I69" s="99" t="s">
        <v>134</v>
      </c>
      <c r="J69" s="99"/>
      <c r="K69" s="100"/>
      <c r="L69" s="99"/>
      <c r="M69" s="100"/>
      <c r="N69" s="99"/>
      <c r="O69" s="100"/>
      <c r="P69" s="101">
        <v>1</v>
      </c>
      <c r="Q69" s="102">
        <v>2</v>
      </c>
      <c r="R69" s="99"/>
      <c r="S69" s="133"/>
      <c r="T69" s="88">
        <v>15</v>
      </c>
      <c r="U69" s="17"/>
      <c r="V69" s="17"/>
      <c r="W69" s="17"/>
      <c r="X69" s="17"/>
    </row>
    <row r="70" spans="2:24" ht="15">
      <c r="B70" s="46"/>
      <c r="C70" s="47"/>
      <c r="D70" s="47" t="s">
        <v>56</v>
      </c>
      <c r="E70" s="99">
        <v>2</v>
      </c>
      <c r="F70" s="99">
        <v>2</v>
      </c>
      <c r="G70" s="176">
        <v>30</v>
      </c>
      <c r="H70" s="99"/>
      <c r="I70" s="99" t="s">
        <v>134</v>
      </c>
      <c r="J70" s="99"/>
      <c r="K70" s="100"/>
      <c r="L70" s="99"/>
      <c r="M70" s="100"/>
      <c r="N70" s="99"/>
      <c r="O70" s="100"/>
      <c r="P70" s="101">
        <v>1</v>
      </c>
      <c r="Q70" s="102">
        <v>2</v>
      </c>
      <c r="R70" s="99"/>
      <c r="S70" s="133"/>
      <c r="T70" s="88">
        <v>15</v>
      </c>
      <c r="U70" s="17"/>
      <c r="V70" s="17"/>
      <c r="W70" s="17"/>
      <c r="X70" s="17"/>
    </row>
    <row r="71" spans="2:24" ht="15">
      <c r="B71" s="46"/>
      <c r="C71" s="47"/>
      <c r="D71" s="47" t="s">
        <v>57</v>
      </c>
      <c r="E71" s="99">
        <v>3</v>
      </c>
      <c r="F71" s="99">
        <v>1</v>
      </c>
      <c r="G71" s="176">
        <v>27</v>
      </c>
      <c r="H71" s="99"/>
      <c r="I71" s="99" t="s">
        <v>134</v>
      </c>
      <c r="J71" s="99"/>
      <c r="K71" s="100"/>
      <c r="L71" s="99"/>
      <c r="M71" s="100"/>
      <c r="N71" s="99"/>
      <c r="O71" s="100"/>
      <c r="P71" s="101">
        <v>1</v>
      </c>
      <c r="Q71" s="102">
        <v>3</v>
      </c>
      <c r="R71" s="99"/>
      <c r="S71" s="133"/>
      <c r="T71" s="88">
        <v>9</v>
      </c>
      <c r="U71" s="17"/>
      <c r="V71" s="17"/>
      <c r="W71" s="17"/>
      <c r="X71" s="17"/>
    </row>
    <row r="72" spans="2:24" ht="15">
      <c r="B72" s="46"/>
      <c r="C72" s="47"/>
      <c r="D72" s="47" t="s">
        <v>58</v>
      </c>
      <c r="E72" s="99">
        <v>1</v>
      </c>
      <c r="F72" s="99">
        <v>3</v>
      </c>
      <c r="G72" s="176">
        <v>40</v>
      </c>
      <c r="H72" s="99"/>
      <c r="I72" s="99" t="s">
        <v>135</v>
      </c>
      <c r="J72" s="99"/>
      <c r="K72" s="100"/>
      <c r="L72" s="99"/>
      <c r="M72" s="100"/>
      <c r="N72" s="99"/>
      <c r="O72" s="100"/>
      <c r="P72" s="99"/>
      <c r="Q72" s="100"/>
      <c r="R72" s="101">
        <v>1</v>
      </c>
      <c r="S72" s="134">
        <v>2</v>
      </c>
      <c r="T72" s="88"/>
      <c r="U72" s="17"/>
      <c r="V72" s="17"/>
      <c r="W72" s="17"/>
      <c r="X72" s="17"/>
    </row>
    <row r="73" spans="2:24" ht="15">
      <c r="B73" s="46"/>
      <c r="C73" s="47"/>
      <c r="D73" s="47" t="s">
        <v>59</v>
      </c>
      <c r="E73" s="99">
        <v>2</v>
      </c>
      <c r="F73" s="99">
        <v>2</v>
      </c>
      <c r="G73" s="176">
        <v>40</v>
      </c>
      <c r="H73" s="99"/>
      <c r="I73" s="99" t="s">
        <v>135</v>
      </c>
      <c r="J73" s="99"/>
      <c r="K73" s="100"/>
      <c r="L73" s="99"/>
      <c r="M73" s="100"/>
      <c r="N73" s="99"/>
      <c r="O73" s="100"/>
      <c r="P73" s="99"/>
      <c r="Q73" s="100"/>
      <c r="R73" s="101">
        <v>1</v>
      </c>
      <c r="S73" s="134">
        <v>2</v>
      </c>
      <c r="T73" s="88"/>
      <c r="U73" s="17"/>
      <c r="V73" s="17"/>
      <c r="W73" s="17"/>
      <c r="X73" s="17"/>
    </row>
    <row r="74" spans="2:24" ht="15">
      <c r="B74" s="46"/>
      <c r="C74" s="47"/>
      <c r="D74" s="47" t="s">
        <v>60</v>
      </c>
      <c r="E74" s="99">
        <v>2</v>
      </c>
      <c r="F74" s="99">
        <v>2</v>
      </c>
      <c r="G74" s="176">
        <v>28</v>
      </c>
      <c r="H74" s="99"/>
      <c r="I74" s="99" t="s">
        <v>135</v>
      </c>
      <c r="J74" s="99"/>
      <c r="K74" s="100"/>
      <c r="L74" s="99"/>
      <c r="M74" s="100"/>
      <c r="N74" s="99"/>
      <c r="O74" s="100"/>
      <c r="P74" s="99"/>
      <c r="Q74" s="100"/>
      <c r="R74" s="101">
        <v>1</v>
      </c>
      <c r="S74" s="134">
        <v>2</v>
      </c>
      <c r="T74" s="88">
        <v>14</v>
      </c>
      <c r="U74" s="17"/>
      <c r="V74" s="17"/>
      <c r="W74" s="17"/>
      <c r="X74" s="17"/>
    </row>
    <row r="75" spans="2:24" ht="15">
      <c r="B75" s="46"/>
      <c r="C75" s="47"/>
      <c r="D75" s="47" t="s">
        <v>56</v>
      </c>
      <c r="E75" s="99">
        <v>2</v>
      </c>
      <c r="F75" s="99">
        <v>2</v>
      </c>
      <c r="G75" s="176">
        <v>36</v>
      </c>
      <c r="H75" s="99"/>
      <c r="I75" s="99" t="s">
        <v>135</v>
      </c>
      <c r="J75" s="99"/>
      <c r="K75" s="100"/>
      <c r="L75" s="99"/>
      <c r="M75" s="100"/>
      <c r="N75" s="99"/>
      <c r="O75" s="100"/>
      <c r="P75" s="99"/>
      <c r="Q75" s="100"/>
      <c r="R75" s="101">
        <v>1</v>
      </c>
      <c r="S75" s="134">
        <v>3</v>
      </c>
      <c r="T75" s="88">
        <v>12</v>
      </c>
      <c r="U75" s="17"/>
      <c r="V75" s="17" t="s">
        <v>261</v>
      </c>
      <c r="W75" s="17"/>
      <c r="X75" s="17"/>
    </row>
    <row r="76" spans="2:24" ht="1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50"/>
      <c r="S76" s="150"/>
      <c r="T76" s="15"/>
      <c r="U76" s="17"/>
      <c r="V76" s="17"/>
      <c r="W76" s="17"/>
      <c r="X76" s="17"/>
    </row>
    <row r="77" spans="2:24" ht="1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50"/>
      <c r="S77" s="150"/>
      <c r="T77" s="15"/>
      <c r="U77" s="17"/>
      <c r="V77" s="17"/>
      <c r="W77" s="17"/>
      <c r="X77" s="17"/>
    </row>
    <row r="78" spans="2:24" ht="15.75">
      <c r="B78" s="137" t="s">
        <v>100</v>
      </c>
      <c r="C78" s="2"/>
      <c r="D78" s="2"/>
      <c r="E78" s="194"/>
      <c r="F78" s="194"/>
      <c r="G78" s="2"/>
      <c r="H78" s="2"/>
      <c r="I78" s="2"/>
      <c r="T78" s="164"/>
      <c r="U78" s="17"/>
      <c r="V78" s="17"/>
      <c r="W78" s="17"/>
      <c r="X78" s="17"/>
    </row>
    <row r="79" spans="2:24" ht="15">
      <c r="B79" s="136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8" t="s">
        <v>259</v>
      </c>
      <c r="I79" s="149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>
      <c r="B80" s="323" t="s">
        <v>99</v>
      </c>
      <c r="C80" s="4" t="s">
        <v>5</v>
      </c>
      <c r="D80" s="4"/>
      <c r="E80" s="195" t="s">
        <v>239</v>
      </c>
      <c r="F80" s="195" t="s">
        <v>240</v>
      </c>
      <c r="G80" s="235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2" t="s">
        <v>167</v>
      </c>
      <c r="U80" s="17"/>
      <c r="V80" s="17"/>
      <c r="W80" s="17"/>
      <c r="X80" s="17"/>
    </row>
    <row r="81" spans="2:24" ht="14.25">
      <c r="B81" s="327"/>
      <c r="C81" s="53"/>
      <c r="D81" s="54"/>
      <c r="E81" s="197"/>
      <c r="F81" s="197"/>
      <c r="G81" s="54"/>
      <c r="H81" s="54"/>
      <c r="I81" s="54"/>
      <c r="J81" s="55"/>
      <c r="K81" s="55"/>
      <c r="L81" s="54"/>
      <c r="M81" s="54"/>
      <c r="N81" s="54"/>
      <c r="O81" s="54"/>
      <c r="P81" s="54"/>
      <c r="Q81" s="54"/>
      <c r="R81" s="54"/>
      <c r="S81" s="54"/>
      <c r="T81" s="163"/>
      <c r="U81" s="17"/>
      <c r="V81" s="17"/>
      <c r="W81" s="17"/>
      <c r="X81" s="17"/>
    </row>
    <row r="82" spans="2:24" ht="15">
      <c r="B82" s="330">
        <v>6</v>
      </c>
      <c r="C82" s="62">
        <v>2</v>
      </c>
      <c r="D82" s="57" t="s">
        <v>65</v>
      </c>
      <c r="E82" s="77">
        <v>2</v>
      </c>
      <c r="F82" s="77">
        <v>2</v>
      </c>
      <c r="G82" s="177">
        <v>100</v>
      </c>
      <c r="H82" s="77" t="s">
        <v>138</v>
      </c>
      <c r="I82" s="77" t="s">
        <v>139</v>
      </c>
      <c r="J82" s="109"/>
      <c r="K82" s="110"/>
      <c r="L82" s="109">
        <v>2</v>
      </c>
      <c r="M82" s="110">
        <v>5</v>
      </c>
      <c r="N82" s="109"/>
      <c r="O82" s="110"/>
      <c r="P82" s="109"/>
      <c r="Q82" s="110"/>
      <c r="R82" s="109"/>
      <c r="S82" s="135"/>
      <c r="T82" s="88"/>
      <c r="U82" s="19"/>
      <c r="V82" s="19"/>
      <c r="W82" s="19"/>
      <c r="X82" s="19"/>
    </row>
    <row r="83" spans="2:24" ht="15">
      <c r="B83" s="330"/>
      <c r="C83" s="62"/>
      <c r="D83" s="57" t="s">
        <v>66</v>
      </c>
      <c r="E83" s="77">
        <v>3</v>
      </c>
      <c r="F83" s="77">
        <v>1</v>
      </c>
      <c r="G83" s="177">
        <v>120</v>
      </c>
      <c r="H83" s="77" t="s">
        <v>138</v>
      </c>
      <c r="I83" s="77" t="s">
        <v>139</v>
      </c>
      <c r="J83" s="109"/>
      <c r="K83" s="110"/>
      <c r="L83" s="109">
        <v>2</v>
      </c>
      <c r="M83" s="110">
        <v>6</v>
      </c>
      <c r="N83" s="109"/>
      <c r="O83" s="110"/>
      <c r="P83" s="109"/>
      <c r="Q83" s="110"/>
      <c r="R83" s="109"/>
      <c r="S83" s="135"/>
      <c r="T83" s="88"/>
      <c r="U83" s="19"/>
      <c r="V83" s="19"/>
      <c r="W83" s="19"/>
      <c r="X83" s="19"/>
    </row>
    <row r="84" spans="2:24" ht="15">
      <c r="B84" s="330"/>
      <c r="C84" s="62"/>
      <c r="D84" s="57" t="s">
        <v>67</v>
      </c>
      <c r="E84" s="77">
        <v>3</v>
      </c>
      <c r="F84" s="77">
        <v>1</v>
      </c>
      <c r="G84" s="177">
        <v>120</v>
      </c>
      <c r="H84" s="77" t="s">
        <v>138</v>
      </c>
      <c r="I84" s="77" t="s">
        <v>139</v>
      </c>
      <c r="J84" s="109"/>
      <c r="K84" s="110"/>
      <c r="L84" s="109">
        <v>2</v>
      </c>
      <c r="M84" s="110">
        <v>6</v>
      </c>
      <c r="N84" s="109"/>
      <c r="O84" s="110"/>
      <c r="P84" s="109"/>
      <c r="Q84" s="110"/>
      <c r="R84" s="109"/>
      <c r="S84" s="135"/>
      <c r="T84" s="88"/>
      <c r="U84" s="19"/>
      <c r="V84" s="19"/>
      <c r="W84" s="19"/>
      <c r="X84" s="19"/>
    </row>
    <row r="85" spans="2:24" ht="15">
      <c r="B85" s="330"/>
      <c r="C85" s="62"/>
      <c r="D85" s="57" t="s">
        <v>68</v>
      </c>
      <c r="E85" s="77">
        <v>3</v>
      </c>
      <c r="F85" s="77">
        <v>1</v>
      </c>
      <c r="G85" s="177">
        <v>120</v>
      </c>
      <c r="H85" s="77" t="s">
        <v>138</v>
      </c>
      <c r="I85" s="77" t="s">
        <v>139</v>
      </c>
      <c r="J85" s="109"/>
      <c r="K85" s="110"/>
      <c r="L85" s="109">
        <v>2</v>
      </c>
      <c r="M85" s="110">
        <v>6</v>
      </c>
      <c r="N85" s="109"/>
      <c r="O85" s="110"/>
      <c r="P85" s="109"/>
      <c r="Q85" s="110"/>
      <c r="R85" s="109"/>
      <c r="S85" s="135"/>
      <c r="T85" s="88"/>
      <c r="U85" s="19"/>
      <c r="V85" s="19"/>
      <c r="W85" s="19"/>
      <c r="X85" s="19"/>
    </row>
    <row r="86" spans="2:24" ht="15">
      <c r="B86" s="330"/>
      <c r="C86" s="62"/>
      <c r="D86" s="57" t="s">
        <v>69</v>
      </c>
      <c r="E86" s="77">
        <v>2</v>
      </c>
      <c r="F86" s="77">
        <v>2</v>
      </c>
      <c r="G86" s="177">
        <v>120</v>
      </c>
      <c r="H86" s="77" t="s">
        <v>138</v>
      </c>
      <c r="I86" s="77" t="s">
        <v>139</v>
      </c>
      <c r="J86" s="109"/>
      <c r="K86" s="110"/>
      <c r="L86" s="109">
        <v>2</v>
      </c>
      <c r="M86" s="110">
        <v>6</v>
      </c>
      <c r="N86" s="109"/>
      <c r="O86" s="110"/>
      <c r="P86" s="109"/>
      <c r="Q86" s="110"/>
      <c r="R86" s="109"/>
      <c r="S86" s="135"/>
      <c r="T86" s="88"/>
      <c r="U86" s="19"/>
      <c r="V86" s="19"/>
      <c r="W86" s="19"/>
      <c r="X86" s="19"/>
    </row>
    <row r="87" spans="2:24" ht="15">
      <c r="B87" s="330"/>
      <c r="C87" s="62"/>
      <c r="D87" s="57" t="s">
        <v>70</v>
      </c>
      <c r="E87" s="77">
        <v>3.5</v>
      </c>
      <c r="F87" s="77">
        <v>0.5</v>
      </c>
      <c r="G87" s="177">
        <v>140</v>
      </c>
      <c r="H87" s="77" t="s">
        <v>140</v>
      </c>
      <c r="I87" s="77" t="s">
        <v>141</v>
      </c>
      <c r="J87" s="109"/>
      <c r="K87" s="110"/>
      <c r="L87" s="109"/>
      <c r="M87" s="110"/>
      <c r="N87" s="109">
        <v>2</v>
      </c>
      <c r="O87" s="110">
        <v>7</v>
      </c>
      <c r="P87" s="109"/>
      <c r="Q87" s="110"/>
      <c r="R87" s="109"/>
      <c r="S87" s="135"/>
      <c r="T87" s="88"/>
      <c r="U87" s="19"/>
      <c r="V87" s="19"/>
      <c r="W87" s="19"/>
      <c r="X87" s="19"/>
    </row>
    <row r="88" spans="2:24" ht="15">
      <c r="B88" s="330"/>
      <c r="C88" s="62"/>
      <c r="D88" s="57" t="s">
        <v>71</v>
      </c>
      <c r="E88" s="77">
        <v>3.5</v>
      </c>
      <c r="F88" s="77">
        <v>0.5</v>
      </c>
      <c r="G88" s="177">
        <v>135</v>
      </c>
      <c r="H88" s="77" t="s">
        <v>140</v>
      </c>
      <c r="I88" s="77" t="s">
        <v>141</v>
      </c>
      <c r="J88" s="109"/>
      <c r="K88" s="110"/>
      <c r="L88" s="109"/>
      <c r="M88" s="110"/>
      <c r="N88" s="109">
        <v>2</v>
      </c>
      <c r="O88" s="110">
        <v>9</v>
      </c>
      <c r="P88" s="109"/>
      <c r="Q88" s="110"/>
      <c r="R88" s="109"/>
      <c r="S88" s="135"/>
      <c r="T88" s="88">
        <v>15</v>
      </c>
      <c r="U88" s="19"/>
      <c r="V88" s="19"/>
      <c r="W88" s="19"/>
      <c r="X88" s="19"/>
    </row>
    <row r="89" spans="2:24" ht="15">
      <c r="B89" s="330"/>
      <c r="C89" s="62"/>
      <c r="D89" s="57" t="s">
        <v>72</v>
      </c>
      <c r="E89" s="77">
        <v>3.5</v>
      </c>
      <c r="F89" s="77">
        <v>0.5</v>
      </c>
      <c r="G89" s="177">
        <v>135</v>
      </c>
      <c r="H89" s="77" t="s">
        <v>140</v>
      </c>
      <c r="I89" s="77" t="s">
        <v>141</v>
      </c>
      <c r="J89" s="109"/>
      <c r="K89" s="110"/>
      <c r="L89" s="109"/>
      <c r="M89" s="110"/>
      <c r="N89" s="109">
        <v>2</v>
      </c>
      <c r="O89" s="110">
        <v>9</v>
      </c>
      <c r="P89" s="109"/>
      <c r="Q89" s="110"/>
      <c r="R89" s="109"/>
      <c r="S89" s="135"/>
      <c r="T89" s="88">
        <v>15</v>
      </c>
      <c r="U89" s="19"/>
      <c r="V89" s="19"/>
      <c r="W89" s="19"/>
      <c r="X89" s="19"/>
    </row>
    <row r="90" spans="2:24" ht="15">
      <c r="B90" s="330"/>
      <c r="C90" s="62"/>
      <c r="D90" s="57" t="s">
        <v>73</v>
      </c>
      <c r="E90" s="77">
        <v>3</v>
      </c>
      <c r="F90" s="77">
        <v>1</v>
      </c>
      <c r="G90" s="177">
        <v>140</v>
      </c>
      <c r="H90" s="77" t="s">
        <v>140</v>
      </c>
      <c r="I90" s="77" t="s">
        <v>141</v>
      </c>
      <c r="J90" s="109"/>
      <c r="K90" s="110"/>
      <c r="L90" s="109"/>
      <c r="M90" s="110"/>
      <c r="N90" s="109">
        <v>2</v>
      </c>
      <c r="O90" s="110">
        <v>7</v>
      </c>
      <c r="P90" s="109"/>
      <c r="Q90" s="110"/>
      <c r="R90" s="109"/>
      <c r="S90" s="135"/>
      <c r="T90" s="88"/>
      <c r="U90" s="19"/>
      <c r="V90" s="19"/>
      <c r="W90" s="19"/>
      <c r="X90" s="19"/>
    </row>
    <row r="91" spans="2:24" ht="15">
      <c r="B91" s="330"/>
      <c r="C91" s="62"/>
      <c r="D91" s="57" t="s">
        <v>61</v>
      </c>
      <c r="E91" s="77">
        <v>2</v>
      </c>
      <c r="F91" s="77">
        <v>2</v>
      </c>
      <c r="G91" s="177">
        <v>140</v>
      </c>
      <c r="H91" s="77" t="s">
        <v>140</v>
      </c>
      <c r="I91" s="77" t="s">
        <v>141</v>
      </c>
      <c r="J91" s="109"/>
      <c r="K91" s="110"/>
      <c r="L91" s="109"/>
      <c r="M91" s="110"/>
      <c r="N91" s="109">
        <v>2</v>
      </c>
      <c r="O91" s="110">
        <v>7</v>
      </c>
      <c r="P91" s="109"/>
      <c r="Q91" s="110"/>
      <c r="R91" s="109"/>
      <c r="S91" s="135"/>
      <c r="T91" s="88"/>
      <c r="U91" s="19"/>
      <c r="V91" s="19"/>
      <c r="W91" s="19"/>
      <c r="X91" s="19"/>
    </row>
    <row r="92" spans="2:24" ht="15">
      <c r="B92" s="330"/>
      <c r="C92" s="62"/>
      <c r="D92" s="57" t="s">
        <v>74</v>
      </c>
      <c r="E92" s="77">
        <v>2</v>
      </c>
      <c r="F92" s="77">
        <v>2</v>
      </c>
      <c r="G92" s="177">
        <v>24</v>
      </c>
      <c r="H92" s="77"/>
      <c r="I92" s="77" t="s">
        <v>143</v>
      </c>
      <c r="J92" s="109"/>
      <c r="K92" s="110"/>
      <c r="L92" s="109"/>
      <c r="M92" s="110"/>
      <c r="N92" s="109"/>
      <c r="O92" s="110"/>
      <c r="P92" s="109">
        <v>2</v>
      </c>
      <c r="Q92" s="110">
        <v>2</v>
      </c>
      <c r="R92" s="109"/>
      <c r="S92" s="135"/>
      <c r="T92" s="88">
        <v>12</v>
      </c>
      <c r="U92" s="19"/>
      <c r="V92" s="19"/>
      <c r="W92" s="19"/>
      <c r="X92" s="19"/>
    </row>
    <row r="93" spans="2:24" ht="15">
      <c r="B93" s="330"/>
      <c r="C93" s="62"/>
      <c r="D93" s="57" t="s">
        <v>75</v>
      </c>
      <c r="E93" s="77">
        <v>3</v>
      </c>
      <c r="F93" s="77">
        <v>1</v>
      </c>
      <c r="G93" s="177">
        <v>24</v>
      </c>
      <c r="H93" s="77"/>
      <c r="I93" s="77" t="s">
        <v>142</v>
      </c>
      <c r="J93" s="109"/>
      <c r="K93" s="110"/>
      <c r="L93" s="109"/>
      <c r="M93" s="110"/>
      <c r="N93" s="109"/>
      <c r="O93" s="110"/>
      <c r="P93" s="109">
        <v>1</v>
      </c>
      <c r="Q93" s="110">
        <v>2</v>
      </c>
      <c r="R93" s="109"/>
      <c r="S93" s="135"/>
      <c r="T93" s="88">
        <v>12</v>
      </c>
      <c r="U93" s="19"/>
      <c r="V93" s="19"/>
      <c r="W93" s="19"/>
      <c r="X93" s="19"/>
    </row>
    <row r="94" spans="2:24" ht="15">
      <c r="B94" s="330"/>
      <c r="C94" s="62"/>
      <c r="D94" s="57" t="s">
        <v>76</v>
      </c>
      <c r="E94" s="77">
        <v>3</v>
      </c>
      <c r="F94" s="77">
        <v>1</v>
      </c>
      <c r="G94" s="177">
        <v>24</v>
      </c>
      <c r="H94" s="77"/>
      <c r="I94" s="77" t="s">
        <v>142</v>
      </c>
      <c r="J94" s="109"/>
      <c r="K94" s="110"/>
      <c r="L94" s="109"/>
      <c r="M94" s="110"/>
      <c r="N94" s="109"/>
      <c r="O94" s="110"/>
      <c r="P94" s="109">
        <v>1</v>
      </c>
      <c r="Q94" s="110">
        <v>2</v>
      </c>
      <c r="R94" s="109"/>
      <c r="S94" s="135"/>
      <c r="T94" s="88">
        <v>16</v>
      </c>
      <c r="U94" s="19"/>
      <c r="V94" s="19"/>
      <c r="W94" s="19"/>
      <c r="X94" s="19"/>
    </row>
    <row r="95" spans="2:24" ht="15">
      <c r="B95" s="330"/>
      <c r="C95" s="62"/>
      <c r="D95" s="57" t="s">
        <v>77</v>
      </c>
      <c r="E95" s="77">
        <v>3</v>
      </c>
      <c r="F95" s="77">
        <v>1</v>
      </c>
      <c r="G95" s="177">
        <v>36</v>
      </c>
      <c r="H95" s="77"/>
      <c r="I95" s="77" t="s">
        <v>142</v>
      </c>
      <c r="J95" s="109"/>
      <c r="K95" s="110"/>
      <c r="L95" s="109"/>
      <c r="M95" s="110"/>
      <c r="N95" s="109"/>
      <c r="O95" s="110"/>
      <c r="P95" s="109">
        <v>1</v>
      </c>
      <c r="Q95" s="110">
        <v>3</v>
      </c>
      <c r="R95" s="109"/>
      <c r="S95" s="135"/>
      <c r="T95" s="88">
        <v>12</v>
      </c>
      <c r="U95" s="19"/>
      <c r="V95" s="19"/>
      <c r="W95" s="19"/>
      <c r="X95" s="19"/>
    </row>
    <row r="96" spans="2:24" ht="15">
      <c r="B96" s="330"/>
      <c r="C96" s="62"/>
      <c r="D96" s="57" t="s">
        <v>64</v>
      </c>
      <c r="E96" s="77">
        <v>3</v>
      </c>
      <c r="F96" s="77">
        <v>1</v>
      </c>
      <c r="G96" s="177">
        <v>27</v>
      </c>
      <c r="H96" s="77"/>
      <c r="I96" s="77" t="s">
        <v>142</v>
      </c>
      <c r="J96" s="109"/>
      <c r="K96" s="110"/>
      <c r="L96" s="109"/>
      <c r="M96" s="110"/>
      <c r="N96" s="109"/>
      <c r="O96" s="110"/>
      <c r="P96" s="109">
        <v>1</v>
      </c>
      <c r="Q96" s="110">
        <v>3</v>
      </c>
      <c r="R96" s="109"/>
      <c r="S96" s="135"/>
      <c r="T96" s="88">
        <v>9</v>
      </c>
      <c r="U96" s="19"/>
      <c r="V96" s="19"/>
      <c r="W96" s="19"/>
      <c r="X96" s="19"/>
    </row>
    <row r="97" spans="2:24" ht="15">
      <c r="B97" s="330"/>
      <c r="C97" s="62"/>
      <c r="D97" s="57" t="s">
        <v>63</v>
      </c>
      <c r="E97" s="77">
        <v>2</v>
      </c>
      <c r="F97" s="77">
        <v>2</v>
      </c>
      <c r="G97" s="177">
        <v>40</v>
      </c>
      <c r="H97" s="77"/>
      <c r="I97" s="77" t="s">
        <v>144</v>
      </c>
      <c r="J97" s="109"/>
      <c r="K97" s="110"/>
      <c r="L97" s="109"/>
      <c r="M97" s="110"/>
      <c r="N97" s="109"/>
      <c r="O97" s="110"/>
      <c r="P97" s="109"/>
      <c r="Q97" s="110"/>
      <c r="R97" s="109">
        <v>1</v>
      </c>
      <c r="S97" s="135">
        <v>2</v>
      </c>
      <c r="T97" s="88"/>
      <c r="U97" s="19"/>
      <c r="V97" s="19"/>
      <c r="W97" s="19"/>
      <c r="X97" s="19"/>
    </row>
    <row r="98" spans="2:24" ht="15">
      <c r="B98" s="330"/>
      <c r="C98" s="62"/>
      <c r="D98" s="57" t="s">
        <v>54</v>
      </c>
      <c r="E98" s="77">
        <v>2</v>
      </c>
      <c r="F98" s="77">
        <v>2</v>
      </c>
      <c r="G98" s="177">
        <v>40</v>
      </c>
      <c r="H98" s="77"/>
      <c r="I98" s="77" t="s">
        <v>144</v>
      </c>
      <c r="J98" s="109"/>
      <c r="K98" s="110"/>
      <c r="L98" s="109"/>
      <c r="M98" s="110"/>
      <c r="N98" s="109"/>
      <c r="O98" s="110"/>
      <c r="P98" s="109"/>
      <c r="Q98" s="110"/>
      <c r="R98" s="109">
        <v>1</v>
      </c>
      <c r="S98" s="135">
        <v>2</v>
      </c>
      <c r="T98" s="88"/>
      <c r="U98" s="19"/>
      <c r="V98" s="19"/>
      <c r="W98" s="19"/>
      <c r="X98" s="19"/>
    </row>
    <row r="99" spans="2:24" ht="15">
      <c r="B99" s="330"/>
      <c r="C99" s="62"/>
      <c r="D99" s="57" t="s">
        <v>76</v>
      </c>
      <c r="E99" s="77">
        <v>2</v>
      </c>
      <c r="F99" s="77">
        <v>2</v>
      </c>
      <c r="G99" s="177">
        <v>40</v>
      </c>
      <c r="H99" s="77"/>
      <c r="I99" s="77" t="s">
        <v>144</v>
      </c>
      <c r="J99" s="109"/>
      <c r="K99" s="110"/>
      <c r="L99" s="109"/>
      <c r="M99" s="110"/>
      <c r="N99" s="109"/>
      <c r="O99" s="110"/>
      <c r="P99" s="109"/>
      <c r="Q99" s="110"/>
      <c r="R99" s="109">
        <v>1</v>
      </c>
      <c r="S99" s="135">
        <v>2</v>
      </c>
      <c r="T99" s="88"/>
      <c r="U99" s="19"/>
      <c r="V99" s="19"/>
      <c r="W99" s="19"/>
      <c r="X99" s="19"/>
    </row>
    <row r="100" spans="2:24" ht="15">
      <c r="B100" s="330"/>
      <c r="C100" s="62"/>
      <c r="D100" s="57" t="s">
        <v>78</v>
      </c>
      <c r="E100" s="77">
        <v>2</v>
      </c>
      <c r="F100" s="77">
        <v>2</v>
      </c>
      <c r="G100" s="177">
        <v>40</v>
      </c>
      <c r="H100" s="77"/>
      <c r="I100" s="77" t="s">
        <v>144</v>
      </c>
      <c r="J100" s="109"/>
      <c r="K100" s="110"/>
      <c r="L100" s="109"/>
      <c r="M100" s="110"/>
      <c r="N100" s="109"/>
      <c r="O100" s="110"/>
      <c r="P100" s="109"/>
      <c r="Q100" s="110"/>
      <c r="R100" s="109">
        <v>1</v>
      </c>
      <c r="S100" s="135">
        <v>2</v>
      </c>
      <c r="T100" s="88"/>
      <c r="U100" s="19"/>
      <c r="V100" s="19"/>
      <c r="W100" s="19"/>
      <c r="X100" s="19"/>
    </row>
    <row r="101" spans="2:24" ht="15">
      <c r="B101" s="330"/>
      <c r="C101" s="62"/>
      <c r="D101" s="57" t="s">
        <v>62</v>
      </c>
      <c r="E101" s="77">
        <v>1</v>
      </c>
      <c r="F101" s="77">
        <v>3</v>
      </c>
      <c r="G101" s="177">
        <v>40</v>
      </c>
      <c r="H101" s="77"/>
      <c r="I101" s="77" t="s">
        <v>144</v>
      </c>
      <c r="J101" s="109"/>
      <c r="K101" s="110"/>
      <c r="L101" s="109"/>
      <c r="M101" s="110"/>
      <c r="N101" s="109"/>
      <c r="O101" s="110"/>
      <c r="P101" s="109"/>
      <c r="Q101" s="110"/>
      <c r="R101" s="109">
        <v>1</v>
      </c>
      <c r="S101" s="135">
        <v>2</v>
      </c>
      <c r="T101" s="88"/>
      <c r="U101" s="19"/>
      <c r="V101" s="19"/>
      <c r="W101" s="19"/>
      <c r="X101" s="19"/>
    </row>
    <row r="102" spans="2:24" ht="14.25">
      <c r="B102" s="346"/>
      <c r="C102" s="30"/>
      <c r="D102" s="36"/>
      <c r="E102" s="199"/>
      <c r="F102" s="199"/>
      <c r="G102" s="36"/>
      <c r="H102" s="36"/>
      <c r="I102" s="36"/>
      <c r="J102" s="37"/>
      <c r="K102" s="37"/>
      <c r="L102" s="36"/>
      <c r="M102" s="36"/>
      <c r="N102" s="36"/>
      <c r="O102" s="36"/>
      <c r="P102" s="36"/>
      <c r="Q102" s="36"/>
      <c r="R102" s="36"/>
      <c r="S102" s="36"/>
      <c r="T102" s="163"/>
      <c r="U102" s="19"/>
      <c r="V102" s="19"/>
      <c r="W102" s="19"/>
      <c r="X102" s="19"/>
    </row>
    <row r="103" spans="2:24" ht="15">
      <c r="B103" s="46">
        <v>7</v>
      </c>
      <c r="C103" s="47">
        <v>1</v>
      </c>
      <c r="D103" s="47" t="s">
        <v>65</v>
      </c>
      <c r="E103" s="99">
        <v>2</v>
      </c>
      <c r="F103" s="99">
        <v>2</v>
      </c>
      <c r="G103" s="172">
        <v>60</v>
      </c>
      <c r="H103" s="142" t="s">
        <v>145</v>
      </c>
      <c r="I103" s="142"/>
      <c r="J103" s="63">
        <v>2</v>
      </c>
      <c r="K103" s="64">
        <v>4</v>
      </c>
      <c r="L103" s="99"/>
      <c r="M103" s="100"/>
      <c r="N103" s="142">
        <v>1</v>
      </c>
      <c r="O103" s="219">
        <v>2</v>
      </c>
      <c r="P103" s="142">
        <v>0.5</v>
      </c>
      <c r="Q103" s="219">
        <v>1</v>
      </c>
      <c r="R103" s="142">
        <v>0.5</v>
      </c>
      <c r="S103" s="347">
        <v>1</v>
      </c>
      <c r="T103" s="88">
        <v>15</v>
      </c>
      <c r="U103" s="17"/>
      <c r="V103" s="17"/>
      <c r="W103" s="17"/>
      <c r="X103" s="17"/>
    </row>
    <row r="104" spans="2:24" ht="15">
      <c r="B104" s="46"/>
      <c r="C104" s="47"/>
      <c r="D104" s="47" t="s">
        <v>237</v>
      </c>
      <c r="E104" s="99">
        <v>3</v>
      </c>
      <c r="F104" s="99">
        <v>1</v>
      </c>
      <c r="G104" s="173">
        <v>100</v>
      </c>
      <c r="H104" s="143" t="s">
        <v>235</v>
      </c>
      <c r="I104" s="143" t="s">
        <v>236</v>
      </c>
      <c r="J104" s="90"/>
      <c r="K104" s="91"/>
      <c r="L104" s="71">
        <v>2</v>
      </c>
      <c r="M104" s="72">
        <v>5</v>
      </c>
      <c r="N104" s="69"/>
      <c r="O104" s="70"/>
      <c r="P104" s="101"/>
      <c r="Q104" s="102"/>
      <c r="R104" s="101"/>
      <c r="S104" s="134"/>
      <c r="T104" s="88"/>
      <c r="U104" s="17"/>
      <c r="V104" s="17"/>
      <c r="W104" s="17"/>
      <c r="X104" s="17"/>
    </row>
    <row r="105" spans="2:24" ht="15">
      <c r="B105" s="46"/>
      <c r="C105" s="47"/>
      <c r="D105" s="47" t="s">
        <v>79</v>
      </c>
      <c r="E105" s="99">
        <v>3</v>
      </c>
      <c r="F105" s="99">
        <v>1</v>
      </c>
      <c r="G105" s="176">
        <v>48</v>
      </c>
      <c r="H105" s="99" t="s">
        <v>146</v>
      </c>
      <c r="I105" s="99"/>
      <c r="J105" s="108">
        <f>L105+N105</f>
        <v>1</v>
      </c>
      <c r="K105" s="107">
        <f>M105+O105</f>
        <v>3</v>
      </c>
      <c r="L105" s="105">
        <v>0.5</v>
      </c>
      <c r="M105" s="106">
        <v>1.5</v>
      </c>
      <c r="N105" s="105">
        <v>0.5</v>
      </c>
      <c r="O105" s="106">
        <v>1.5</v>
      </c>
      <c r="P105" s="101"/>
      <c r="Q105" s="102"/>
      <c r="R105" s="101"/>
      <c r="S105" s="134"/>
      <c r="T105" s="88">
        <v>16</v>
      </c>
      <c r="U105" s="17"/>
      <c r="V105" s="17"/>
      <c r="W105" s="17"/>
      <c r="X105" s="17"/>
    </row>
    <row r="106" spans="2:24" ht="15">
      <c r="B106" s="46"/>
      <c r="C106" s="47"/>
      <c r="D106" s="47" t="s">
        <v>84</v>
      </c>
      <c r="E106" s="99">
        <v>3</v>
      </c>
      <c r="F106" s="99">
        <v>1</v>
      </c>
      <c r="G106" s="176">
        <v>60</v>
      </c>
      <c r="H106" s="99" t="s">
        <v>146</v>
      </c>
      <c r="I106" s="99"/>
      <c r="J106" s="108">
        <f t="shared" ref="J106:K108" si="7">L106+N106</f>
        <v>2</v>
      </c>
      <c r="K106" s="107">
        <f t="shared" si="7"/>
        <v>4</v>
      </c>
      <c r="L106" s="105">
        <v>1</v>
      </c>
      <c r="M106" s="106">
        <v>2</v>
      </c>
      <c r="N106" s="105">
        <v>1</v>
      </c>
      <c r="O106" s="106">
        <v>2</v>
      </c>
      <c r="P106" s="101"/>
      <c r="Q106" s="102"/>
      <c r="R106" s="101"/>
      <c r="S106" s="134"/>
      <c r="T106" s="88">
        <v>15</v>
      </c>
      <c r="U106" s="17"/>
      <c r="V106" s="17"/>
      <c r="W106" s="17"/>
      <c r="X106" s="17"/>
    </row>
    <row r="107" spans="2:24" ht="15">
      <c r="B107" s="46"/>
      <c r="C107" s="47"/>
      <c r="D107" s="47" t="s">
        <v>80</v>
      </c>
      <c r="E107" s="99">
        <v>2</v>
      </c>
      <c r="F107" s="99">
        <v>2</v>
      </c>
      <c r="G107" s="176">
        <v>30</v>
      </c>
      <c r="H107" s="99" t="s">
        <v>147</v>
      </c>
      <c r="I107" s="99"/>
      <c r="J107" s="108">
        <f t="shared" si="7"/>
        <v>1</v>
      </c>
      <c r="K107" s="107">
        <f t="shared" si="7"/>
        <v>2</v>
      </c>
      <c r="L107" s="105">
        <v>0.5</v>
      </c>
      <c r="M107" s="106">
        <v>1</v>
      </c>
      <c r="N107" s="105">
        <v>0.5</v>
      </c>
      <c r="O107" s="106">
        <v>1</v>
      </c>
      <c r="P107" s="101"/>
      <c r="Q107" s="102"/>
      <c r="R107" s="101"/>
      <c r="S107" s="134"/>
      <c r="T107" s="88"/>
      <c r="U107" s="17"/>
      <c r="V107" s="17"/>
      <c r="W107" s="17"/>
      <c r="X107" s="17"/>
    </row>
    <row r="108" spans="2:24" ht="15">
      <c r="B108" s="46"/>
      <c r="C108" s="47"/>
      <c r="D108" s="47" t="s">
        <v>81</v>
      </c>
      <c r="E108" s="99">
        <v>3</v>
      </c>
      <c r="F108" s="99">
        <v>1</v>
      </c>
      <c r="G108" s="176">
        <v>30</v>
      </c>
      <c r="H108" s="99" t="s">
        <v>146</v>
      </c>
      <c r="I108" s="99"/>
      <c r="J108" s="348">
        <f t="shared" si="7"/>
        <v>2</v>
      </c>
      <c r="K108" s="107">
        <f t="shared" si="7"/>
        <v>2</v>
      </c>
      <c r="L108" s="348">
        <v>1</v>
      </c>
      <c r="M108" s="106">
        <v>1</v>
      </c>
      <c r="N108" s="348">
        <v>1</v>
      </c>
      <c r="O108" s="106">
        <v>1</v>
      </c>
      <c r="P108" s="101"/>
      <c r="Q108" s="102"/>
      <c r="R108" s="101"/>
      <c r="S108" s="134"/>
      <c r="T108" s="88"/>
      <c r="U108" s="215"/>
      <c r="V108" s="17"/>
      <c r="W108" s="17"/>
      <c r="X108" s="17"/>
    </row>
    <row r="109" spans="2:24" ht="15">
      <c r="B109" s="46"/>
      <c r="C109" s="47"/>
      <c r="D109" s="47" t="s">
        <v>182</v>
      </c>
      <c r="E109" s="99">
        <v>3</v>
      </c>
      <c r="F109" s="99">
        <v>1</v>
      </c>
      <c r="G109" s="176">
        <v>40</v>
      </c>
      <c r="H109" s="99"/>
      <c r="I109" s="99"/>
      <c r="J109" s="90"/>
      <c r="K109" s="91"/>
      <c r="L109" s="90">
        <v>1</v>
      </c>
      <c r="M109" s="91">
        <v>2</v>
      </c>
      <c r="N109" s="69"/>
      <c r="O109" s="70"/>
      <c r="P109" s="101"/>
      <c r="Q109" s="102"/>
      <c r="R109" s="101"/>
      <c r="S109" s="134"/>
      <c r="T109" s="88"/>
      <c r="U109" s="17"/>
      <c r="V109" s="17"/>
      <c r="W109" s="17"/>
      <c r="X109" s="17"/>
    </row>
    <row r="110" spans="2:24" ht="15">
      <c r="B110" s="46"/>
      <c r="C110" s="47"/>
      <c r="D110" s="47" t="s">
        <v>183</v>
      </c>
      <c r="E110" s="211">
        <v>2</v>
      </c>
      <c r="F110" s="211">
        <v>2</v>
      </c>
      <c r="G110" s="176">
        <v>40</v>
      </c>
      <c r="H110" s="99"/>
      <c r="I110" s="99"/>
      <c r="J110" s="90"/>
      <c r="K110" s="91"/>
      <c r="L110" s="90">
        <v>1</v>
      </c>
      <c r="M110" s="91">
        <v>2</v>
      </c>
      <c r="N110" s="69"/>
      <c r="O110" s="70"/>
      <c r="P110" s="101"/>
      <c r="Q110" s="102"/>
      <c r="R110" s="101"/>
      <c r="S110" s="134"/>
      <c r="T110" s="88"/>
      <c r="U110" s="215"/>
      <c r="V110" s="17"/>
      <c r="W110" s="17"/>
      <c r="X110" s="17"/>
    </row>
    <row r="111" spans="2:24" ht="15">
      <c r="B111" s="46"/>
      <c r="C111" s="47"/>
      <c r="D111" s="47" t="s">
        <v>184</v>
      </c>
      <c r="E111" s="99">
        <v>3</v>
      </c>
      <c r="F111" s="99">
        <v>1</v>
      </c>
      <c r="G111" s="176">
        <v>40</v>
      </c>
      <c r="H111" s="99"/>
      <c r="I111" s="99"/>
      <c r="J111" s="90"/>
      <c r="K111" s="91"/>
      <c r="L111" s="90">
        <v>1</v>
      </c>
      <c r="M111" s="91">
        <v>2</v>
      </c>
      <c r="N111" s="69"/>
      <c r="O111" s="70"/>
      <c r="P111" s="101"/>
      <c r="Q111" s="102"/>
      <c r="R111" s="101"/>
      <c r="S111" s="134"/>
      <c r="T111" s="88"/>
      <c r="U111" s="17"/>
      <c r="V111" s="17"/>
      <c r="W111" s="17"/>
      <c r="X111" s="17"/>
    </row>
    <row r="112" spans="2:24" ht="15">
      <c r="B112" s="46"/>
      <c r="C112" s="47"/>
      <c r="D112" s="47" t="s">
        <v>185</v>
      </c>
      <c r="E112" s="99">
        <v>3</v>
      </c>
      <c r="F112" s="99">
        <v>1</v>
      </c>
      <c r="G112" s="176">
        <v>40</v>
      </c>
      <c r="H112" s="99"/>
      <c r="I112" s="99"/>
      <c r="J112" s="90"/>
      <c r="K112" s="91"/>
      <c r="L112" s="90">
        <v>1</v>
      </c>
      <c r="M112" s="91">
        <v>2</v>
      </c>
      <c r="N112" s="69"/>
      <c r="O112" s="70"/>
      <c r="P112" s="101"/>
      <c r="Q112" s="102"/>
      <c r="R112" s="101"/>
      <c r="S112" s="134"/>
      <c r="T112" s="88"/>
      <c r="U112" s="17"/>
      <c r="V112" s="17"/>
      <c r="W112" s="17"/>
      <c r="X112" s="17"/>
    </row>
    <row r="113" spans="1:24" ht="15">
      <c r="B113" s="46"/>
      <c r="C113" s="47"/>
      <c r="D113" s="47" t="s">
        <v>186</v>
      </c>
      <c r="E113" s="99">
        <v>3</v>
      </c>
      <c r="F113" s="99">
        <v>1</v>
      </c>
      <c r="G113" s="176">
        <v>40</v>
      </c>
      <c r="H113" s="99"/>
      <c r="I113" s="99"/>
      <c r="J113" s="90"/>
      <c r="K113" s="91"/>
      <c r="L113" s="90">
        <v>1</v>
      </c>
      <c r="M113" s="91">
        <v>2</v>
      </c>
      <c r="N113" s="69"/>
      <c r="O113" s="70"/>
      <c r="P113" s="101"/>
      <c r="Q113" s="102"/>
      <c r="R113" s="101"/>
      <c r="S113" s="134"/>
      <c r="T113" s="88"/>
      <c r="U113" s="17"/>
      <c r="V113" s="17"/>
      <c r="W113" s="17"/>
      <c r="X113" s="17"/>
    </row>
    <row r="114" spans="1:24" ht="15">
      <c r="B114" s="46"/>
      <c r="C114" s="47"/>
      <c r="D114" s="47" t="s">
        <v>170</v>
      </c>
      <c r="E114" s="99">
        <v>3</v>
      </c>
      <c r="F114" s="99">
        <v>1</v>
      </c>
      <c r="G114" s="176">
        <v>45</v>
      </c>
      <c r="H114" s="99"/>
      <c r="I114" s="99"/>
      <c r="J114" s="165"/>
      <c r="K114" s="166"/>
      <c r="L114" s="167"/>
      <c r="M114" s="168"/>
      <c r="N114" s="165">
        <v>1</v>
      </c>
      <c r="O114" s="166">
        <v>3</v>
      </c>
      <c r="P114" s="101"/>
      <c r="Q114" s="102"/>
      <c r="R114" s="101"/>
      <c r="S114" s="134"/>
      <c r="T114" s="88">
        <v>15</v>
      </c>
      <c r="U114" s="17"/>
      <c r="V114" s="17"/>
      <c r="W114" s="17"/>
      <c r="X114" s="17"/>
    </row>
    <row r="115" spans="1:24" ht="15">
      <c r="B115" s="46"/>
      <c r="C115" s="47"/>
      <c r="D115" s="47" t="s">
        <v>171</v>
      </c>
      <c r="E115" s="99">
        <v>3</v>
      </c>
      <c r="F115" s="99">
        <v>1</v>
      </c>
      <c r="G115" s="176">
        <v>30</v>
      </c>
      <c r="H115" s="99"/>
      <c r="I115" s="99"/>
      <c r="J115" s="165"/>
      <c r="K115" s="166"/>
      <c r="L115" s="167"/>
      <c r="M115" s="168"/>
      <c r="N115" s="165">
        <v>1</v>
      </c>
      <c r="O115" s="166">
        <v>2</v>
      </c>
      <c r="P115" s="101"/>
      <c r="Q115" s="102"/>
      <c r="R115" s="101"/>
      <c r="S115" s="134"/>
      <c r="T115" s="88">
        <v>15</v>
      </c>
      <c r="U115" s="17"/>
      <c r="V115" s="17"/>
      <c r="W115" s="17"/>
      <c r="X115" s="17"/>
    </row>
    <row r="116" spans="1:24" ht="15">
      <c r="B116" s="46"/>
      <c r="C116" s="47"/>
      <c r="D116" s="47" t="s">
        <v>174</v>
      </c>
      <c r="E116" s="99">
        <v>3</v>
      </c>
      <c r="F116" s="99">
        <v>1</v>
      </c>
      <c r="G116" s="176">
        <v>30</v>
      </c>
      <c r="H116" s="99"/>
      <c r="I116" s="99"/>
      <c r="J116" s="165"/>
      <c r="K116" s="166"/>
      <c r="L116" s="167"/>
      <c r="M116" s="168"/>
      <c r="N116" s="165">
        <v>1</v>
      </c>
      <c r="O116" s="166">
        <v>2</v>
      </c>
      <c r="P116" s="101"/>
      <c r="Q116" s="102"/>
      <c r="R116" s="101"/>
      <c r="S116" s="134"/>
      <c r="T116" s="88"/>
      <c r="U116" s="17"/>
      <c r="V116" s="17"/>
      <c r="W116" s="17"/>
      <c r="X116" s="17"/>
    </row>
    <row r="117" spans="1:24" ht="15">
      <c r="B117" s="46"/>
      <c r="C117" s="47"/>
      <c r="D117" s="47" t="s">
        <v>173</v>
      </c>
      <c r="E117" s="99">
        <v>3.5</v>
      </c>
      <c r="F117" s="99">
        <v>0.5</v>
      </c>
      <c r="G117" s="176">
        <v>30</v>
      </c>
      <c r="H117" s="99"/>
      <c r="I117" s="99"/>
      <c r="J117" s="165"/>
      <c r="K117" s="166"/>
      <c r="L117" s="167"/>
      <c r="M117" s="168"/>
      <c r="N117" s="165">
        <v>1</v>
      </c>
      <c r="O117" s="166">
        <v>2</v>
      </c>
      <c r="P117" s="101"/>
      <c r="Q117" s="102"/>
      <c r="R117" s="101"/>
      <c r="S117" s="134"/>
      <c r="T117" s="88"/>
      <c r="U117" s="17"/>
      <c r="V117" s="17"/>
      <c r="W117" s="17"/>
      <c r="X117" s="17"/>
    </row>
    <row r="118" spans="1:24" ht="15">
      <c r="B118" s="46"/>
      <c r="C118" s="47"/>
      <c r="D118" s="47" t="s">
        <v>168</v>
      </c>
      <c r="E118" s="99">
        <v>3</v>
      </c>
      <c r="F118" s="99">
        <v>1</v>
      </c>
      <c r="G118" s="176">
        <v>18</v>
      </c>
      <c r="H118" s="99"/>
      <c r="I118" s="99"/>
      <c r="J118" s="165"/>
      <c r="K118" s="166"/>
      <c r="L118" s="167"/>
      <c r="M118" s="168"/>
      <c r="N118" s="167"/>
      <c r="O118" s="168"/>
      <c r="P118" s="101">
        <v>1</v>
      </c>
      <c r="Q118" s="102">
        <v>2</v>
      </c>
      <c r="R118" s="101"/>
      <c r="S118" s="134"/>
      <c r="T118" s="88">
        <v>9</v>
      </c>
      <c r="U118" s="17"/>
      <c r="V118" s="17"/>
      <c r="W118" s="17"/>
      <c r="X118" s="17"/>
    </row>
    <row r="119" spans="1:24" ht="15">
      <c r="B119" s="46"/>
      <c r="C119" s="47"/>
      <c r="D119" s="47" t="s">
        <v>169</v>
      </c>
      <c r="E119" s="99">
        <v>3</v>
      </c>
      <c r="F119" s="99">
        <v>1</v>
      </c>
      <c r="G119" s="176">
        <v>16</v>
      </c>
      <c r="H119" s="99"/>
      <c r="I119" s="99"/>
      <c r="J119" s="165"/>
      <c r="K119" s="166"/>
      <c r="L119" s="167"/>
      <c r="M119" s="168"/>
      <c r="N119" s="167"/>
      <c r="O119" s="168"/>
      <c r="P119" s="101">
        <v>1</v>
      </c>
      <c r="Q119" s="102">
        <v>1</v>
      </c>
      <c r="R119" s="101"/>
      <c r="S119" s="134"/>
      <c r="T119" s="88">
        <v>16</v>
      </c>
      <c r="U119" s="17"/>
      <c r="V119" s="17"/>
      <c r="W119" s="17"/>
      <c r="X119" s="17"/>
    </row>
    <row r="120" spans="1:24" ht="15">
      <c r="B120" s="46"/>
      <c r="C120" s="47"/>
      <c r="D120" s="47" t="s">
        <v>175</v>
      </c>
      <c r="E120" s="99">
        <v>3</v>
      </c>
      <c r="F120" s="99">
        <v>1</v>
      </c>
      <c r="G120" s="176">
        <v>20</v>
      </c>
      <c r="H120" s="99"/>
      <c r="I120" s="99"/>
      <c r="J120" s="165"/>
      <c r="K120" s="166"/>
      <c r="L120" s="167"/>
      <c r="M120" s="168"/>
      <c r="N120" s="167"/>
      <c r="O120" s="168"/>
      <c r="P120" s="101">
        <v>1</v>
      </c>
      <c r="Q120" s="102">
        <v>1</v>
      </c>
      <c r="R120" s="101"/>
      <c r="S120" s="134"/>
      <c r="T120" s="88"/>
      <c r="U120" s="17"/>
      <c r="V120" s="17"/>
      <c r="W120" s="17"/>
      <c r="X120" s="17"/>
    </row>
    <row r="121" spans="1:24" ht="15">
      <c r="B121" s="46"/>
      <c r="C121" s="47"/>
      <c r="D121" s="47" t="s">
        <v>176</v>
      </c>
      <c r="E121" s="99">
        <v>3</v>
      </c>
      <c r="F121" s="99">
        <v>1</v>
      </c>
      <c r="G121" s="176">
        <v>20</v>
      </c>
      <c r="H121" s="99"/>
      <c r="I121" s="99"/>
      <c r="J121" s="165"/>
      <c r="K121" s="166"/>
      <c r="L121" s="167"/>
      <c r="M121" s="168"/>
      <c r="N121" s="167"/>
      <c r="O121" s="168"/>
      <c r="P121" s="101">
        <v>1</v>
      </c>
      <c r="Q121" s="102">
        <v>1</v>
      </c>
      <c r="R121" s="101"/>
      <c r="S121" s="134"/>
      <c r="T121" s="88"/>
      <c r="U121" s="17"/>
      <c r="V121" s="17"/>
      <c r="W121" s="17"/>
      <c r="X121" s="17"/>
    </row>
    <row r="122" spans="1:24" ht="15">
      <c r="B122" s="46"/>
      <c r="C122" s="47"/>
      <c r="D122" s="47" t="s">
        <v>177</v>
      </c>
      <c r="E122" s="99">
        <v>3</v>
      </c>
      <c r="F122" s="99">
        <v>1</v>
      </c>
      <c r="G122" s="176">
        <v>16</v>
      </c>
      <c r="H122" s="99"/>
      <c r="I122" s="99"/>
      <c r="J122" s="165"/>
      <c r="K122" s="166"/>
      <c r="L122" s="167"/>
      <c r="M122" s="168"/>
      <c r="N122" s="167"/>
      <c r="O122" s="168"/>
      <c r="P122" s="101">
        <v>1</v>
      </c>
      <c r="Q122" s="102">
        <v>1</v>
      </c>
      <c r="R122" s="101"/>
      <c r="S122" s="134"/>
      <c r="T122" s="88">
        <v>16</v>
      </c>
      <c r="U122" s="17"/>
      <c r="V122" s="17"/>
      <c r="W122" s="17"/>
      <c r="X122" s="17"/>
    </row>
    <row r="123" spans="1:24" ht="15">
      <c r="B123" s="46"/>
      <c r="C123" s="47"/>
      <c r="D123" s="47" t="s">
        <v>178</v>
      </c>
      <c r="E123" s="99">
        <v>3</v>
      </c>
      <c r="F123" s="99">
        <v>1</v>
      </c>
      <c r="G123" s="176">
        <v>20</v>
      </c>
      <c r="H123" s="99"/>
      <c r="I123" s="99"/>
      <c r="J123" s="165"/>
      <c r="K123" s="166"/>
      <c r="L123" s="167"/>
      <c r="M123" s="168"/>
      <c r="N123" s="167"/>
      <c r="O123" s="168"/>
      <c r="P123" s="101">
        <v>1</v>
      </c>
      <c r="Q123" s="102">
        <v>1</v>
      </c>
      <c r="R123" s="101"/>
      <c r="S123" s="134"/>
      <c r="T123" s="88"/>
      <c r="U123" s="17"/>
      <c r="V123" s="17"/>
      <c r="W123" s="17"/>
      <c r="X123" s="17"/>
    </row>
    <row r="124" spans="1:24" ht="15">
      <c r="B124" s="46"/>
      <c r="C124" s="47"/>
      <c r="D124" s="47" t="s">
        <v>179</v>
      </c>
      <c r="E124" s="99">
        <v>2</v>
      </c>
      <c r="F124" s="99">
        <v>2</v>
      </c>
      <c r="G124" s="176">
        <v>20</v>
      </c>
      <c r="H124" s="99"/>
      <c r="I124" s="99"/>
      <c r="J124" s="165"/>
      <c r="K124" s="166"/>
      <c r="L124" s="167"/>
      <c r="M124" s="168"/>
      <c r="N124" s="167"/>
      <c r="O124" s="168"/>
      <c r="P124" s="101"/>
      <c r="Q124" s="102"/>
      <c r="R124" s="101">
        <v>1</v>
      </c>
      <c r="S124" s="134">
        <v>1</v>
      </c>
      <c r="T124" s="88"/>
      <c r="U124" s="17"/>
      <c r="V124" s="17"/>
      <c r="W124" s="17"/>
      <c r="X124" s="17"/>
    </row>
    <row r="125" spans="1:24" ht="15">
      <c r="B125" s="46"/>
      <c r="C125" s="47"/>
      <c r="D125" s="47" t="s">
        <v>232</v>
      </c>
      <c r="E125" s="99">
        <v>2</v>
      </c>
      <c r="F125" s="99">
        <v>2</v>
      </c>
      <c r="G125" s="176">
        <v>20</v>
      </c>
      <c r="H125" s="99"/>
      <c r="I125" s="99"/>
      <c r="J125" s="165"/>
      <c r="K125" s="166"/>
      <c r="L125" s="167"/>
      <c r="M125" s="168"/>
      <c r="N125" s="167"/>
      <c r="O125" s="168"/>
      <c r="P125" s="101"/>
      <c r="Q125" s="102"/>
      <c r="R125" s="101">
        <v>1</v>
      </c>
      <c r="S125" s="134">
        <v>1</v>
      </c>
      <c r="T125" s="88"/>
      <c r="U125" s="17"/>
      <c r="V125" s="17"/>
      <c r="W125" s="17"/>
      <c r="X125" s="17"/>
    </row>
    <row r="126" spans="1:24" ht="15">
      <c r="B126" s="46"/>
      <c r="C126" s="47"/>
      <c r="D126" s="47" t="s">
        <v>180</v>
      </c>
      <c r="E126" s="99">
        <v>2</v>
      </c>
      <c r="F126" s="99">
        <v>2</v>
      </c>
      <c r="G126" s="176">
        <v>20</v>
      </c>
      <c r="H126" s="99"/>
      <c r="I126" s="99"/>
      <c r="J126" s="165"/>
      <c r="K126" s="166"/>
      <c r="L126" s="167"/>
      <c r="M126" s="168"/>
      <c r="N126" s="167"/>
      <c r="O126" s="168"/>
      <c r="P126" s="101"/>
      <c r="Q126" s="102"/>
      <c r="R126" s="101">
        <v>1</v>
      </c>
      <c r="S126" s="134">
        <v>1</v>
      </c>
      <c r="T126" s="88"/>
      <c r="U126" s="17"/>
      <c r="V126" s="17"/>
      <c r="W126" s="17"/>
      <c r="X126" s="17"/>
    </row>
    <row r="127" spans="1:24" ht="15">
      <c r="B127" s="46"/>
      <c r="C127" s="47"/>
      <c r="D127" s="47" t="s">
        <v>181</v>
      </c>
      <c r="E127" s="99">
        <v>2</v>
      </c>
      <c r="F127" s="99">
        <v>2</v>
      </c>
      <c r="G127" s="176">
        <v>20</v>
      </c>
      <c r="H127" s="99"/>
      <c r="I127" s="99"/>
      <c r="J127" s="165"/>
      <c r="K127" s="166"/>
      <c r="L127" s="167"/>
      <c r="M127" s="168"/>
      <c r="N127" s="167"/>
      <c r="O127" s="168"/>
      <c r="P127" s="101"/>
      <c r="Q127" s="102"/>
      <c r="R127" s="101">
        <v>1</v>
      </c>
      <c r="S127" s="134">
        <v>1</v>
      </c>
      <c r="T127" s="88"/>
      <c r="U127" s="17"/>
      <c r="V127" s="17"/>
      <c r="W127" s="17"/>
      <c r="X127" s="17"/>
    </row>
    <row r="128" spans="1:24" ht="15">
      <c r="A128" s="26"/>
      <c r="B128" s="137" t="s">
        <v>160</v>
      </c>
      <c r="C128" s="21"/>
      <c r="D128" s="115"/>
      <c r="E128" s="200"/>
      <c r="F128" s="200"/>
      <c r="G128" s="15"/>
      <c r="H128" s="15"/>
      <c r="I128" s="15"/>
      <c r="J128" s="116"/>
      <c r="K128" s="116"/>
      <c r="L128" s="117"/>
      <c r="M128" s="117"/>
      <c r="N128" s="117"/>
      <c r="O128" s="117"/>
      <c r="P128" s="117"/>
      <c r="Q128" s="117"/>
      <c r="R128" s="117"/>
      <c r="S128" s="117"/>
      <c r="V128" s="17"/>
      <c r="W128" s="17"/>
      <c r="X128" s="17"/>
    </row>
    <row r="129" spans="2:24" ht="15">
      <c r="B129" s="136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8" t="s">
        <v>259</v>
      </c>
      <c r="I129" s="149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>
      <c r="B130" s="323" t="s">
        <v>99</v>
      </c>
      <c r="C130" s="4" t="s">
        <v>5</v>
      </c>
      <c r="D130" s="4"/>
      <c r="E130" s="195" t="s">
        <v>239</v>
      </c>
      <c r="F130" s="195" t="s">
        <v>240</v>
      </c>
      <c r="G130" s="235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2" t="s">
        <v>167</v>
      </c>
      <c r="W130" s="12" t="s">
        <v>6</v>
      </c>
      <c r="X130" s="13" t="s">
        <v>7</v>
      </c>
    </row>
    <row r="131" spans="2:24" ht="15">
      <c r="B131" s="324">
        <v>7</v>
      </c>
      <c r="C131" s="40">
        <v>1</v>
      </c>
      <c r="D131" s="40" t="s">
        <v>82</v>
      </c>
      <c r="E131" s="196">
        <v>3</v>
      </c>
      <c r="F131" s="196">
        <v>1</v>
      </c>
      <c r="G131" s="170">
        <v>60</v>
      </c>
      <c r="H131" s="139" t="s">
        <v>165</v>
      </c>
      <c r="I131" s="139"/>
      <c r="J131" s="42">
        <f>L131+N131+P131+R131+T131</f>
        <v>1</v>
      </c>
      <c r="K131" s="43">
        <v>3</v>
      </c>
      <c r="L131" s="139">
        <v>0.2</v>
      </c>
      <c r="M131" s="221">
        <v>0.6</v>
      </c>
      <c r="N131" s="139">
        <v>0.2</v>
      </c>
      <c r="O131" s="221">
        <v>0.6</v>
      </c>
      <c r="P131" s="139">
        <v>0.2</v>
      </c>
      <c r="Q131" s="221">
        <v>0.6</v>
      </c>
      <c r="R131" s="139">
        <v>0.2</v>
      </c>
      <c r="S131" s="222">
        <v>0.6</v>
      </c>
      <c r="T131" s="139">
        <v>0.2</v>
      </c>
      <c r="U131" s="222">
        <v>0.6</v>
      </c>
      <c r="V131" s="349"/>
      <c r="W131" s="139"/>
      <c r="X131" s="350"/>
    </row>
    <row r="132" spans="2:24" ht="15">
      <c r="B132" s="46"/>
      <c r="C132" s="47"/>
      <c r="D132" s="47" t="s">
        <v>83</v>
      </c>
      <c r="E132" s="99">
        <v>0</v>
      </c>
      <c r="F132" s="99">
        <v>4</v>
      </c>
      <c r="G132" s="171">
        <v>60</v>
      </c>
      <c r="H132" s="140"/>
      <c r="I132" s="140" t="s">
        <v>166</v>
      </c>
      <c r="J132" s="49">
        <f>L132+N132+P132+R132+T132</f>
        <v>0</v>
      </c>
      <c r="K132" s="50">
        <v>3</v>
      </c>
      <c r="L132" s="140">
        <v>0</v>
      </c>
      <c r="M132" s="159">
        <v>0.6</v>
      </c>
      <c r="N132" s="140">
        <v>0</v>
      </c>
      <c r="O132" s="159">
        <v>0.6</v>
      </c>
      <c r="P132" s="140">
        <v>0</v>
      </c>
      <c r="Q132" s="159">
        <v>0.6</v>
      </c>
      <c r="R132" s="140">
        <v>0</v>
      </c>
      <c r="S132" s="159">
        <v>0.6</v>
      </c>
      <c r="T132" s="140">
        <v>0</v>
      </c>
      <c r="U132" s="159">
        <v>0.6</v>
      </c>
      <c r="V132" s="181"/>
      <c r="W132" s="140"/>
      <c r="X132" s="351"/>
    </row>
    <row r="133" spans="2:24" ht="15">
      <c r="B133" s="352"/>
      <c r="C133" s="185"/>
      <c r="D133" s="185"/>
      <c r="E133" s="186"/>
      <c r="F133" s="186"/>
      <c r="G133" s="175"/>
      <c r="H133" s="186"/>
      <c r="I133" s="186"/>
      <c r="J133" s="187"/>
      <c r="K133" s="175"/>
      <c r="L133" s="186"/>
      <c r="M133" s="188"/>
      <c r="N133" s="186"/>
      <c r="O133" s="188"/>
      <c r="P133" s="186"/>
      <c r="Q133" s="188"/>
      <c r="R133" s="186"/>
      <c r="S133" s="188"/>
      <c r="T133" s="186"/>
      <c r="U133" s="188"/>
      <c r="V133" s="186"/>
      <c r="W133" s="186"/>
      <c r="X133" s="189"/>
    </row>
    <row r="134" spans="2:24" ht="15">
      <c r="B134" s="46">
        <v>8</v>
      </c>
      <c r="C134" s="47">
        <v>2</v>
      </c>
      <c r="D134" s="57" t="s">
        <v>85</v>
      </c>
      <c r="E134" s="77">
        <v>2</v>
      </c>
      <c r="F134" s="77">
        <v>2</v>
      </c>
      <c r="G134" s="220">
        <v>40</v>
      </c>
      <c r="H134" s="120" t="s">
        <v>162</v>
      </c>
      <c r="I134" s="120"/>
      <c r="J134" s="118">
        <f t="shared" ref="J134:K136" si="8">L134+N134+P134+R134+T134</f>
        <v>1</v>
      </c>
      <c r="K134" s="119">
        <v>2</v>
      </c>
      <c r="L134" s="120">
        <v>0.2</v>
      </c>
      <c r="M134" s="121">
        <v>0.2</v>
      </c>
      <c r="N134" s="120">
        <v>0.2</v>
      </c>
      <c r="O134" s="121">
        <v>0.2</v>
      </c>
      <c r="P134" s="120">
        <v>0.2</v>
      </c>
      <c r="Q134" s="121">
        <v>0.2</v>
      </c>
      <c r="R134" s="120">
        <v>0.2</v>
      </c>
      <c r="S134" s="121">
        <v>0.2</v>
      </c>
      <c r="T134" s="120">
        <v>0.2</v>
      </c>
      <c r="U134" s="121">
        <v>0.2</v>
      </c>
      <c r="V134" s="88"/>
      <c r="W134" s="120"/>
      <c r="X134" s="121"/>
    </row>
    <row r="135" spans="2:24" ht="15">
      <c r="B135" s="46"/>
      <c r="C135" s="47"/>
      <c r="D135" s="57" t="s">
        <v>86</v>
      </c>
      <c r="E135" s="77">
        <v>2</v>
      </c>
      <c r="F135" s="77">
        <v>2</v>
      </c>
      <c r="G135" s="220">
        <v>40</v>
      </c>
      <c r="H135" s="120" t="s">
        <v>162</v>
      </c>
      <c r="I135" s="120"/>
      <c r="J135" s="118">
        <f t="shared" si="8"/>
        <v>1</v>
      </c>
      <c r="K135" s="119">
        <v>2</v>
      </c>
      <c r="L135" s="120">
        <v>0.2</v>
      </c>
      <c r="M135" s="121">
        <v>0.2</v>
      </c>
      <c r="N135" s="120">
        <v>0.2</v>
      </c>
      <c r="O135" s="121">
        <v>0.2</v>
      </c>
      <c r="P135" s="120">
        <v>0.2</v>
      </c>
      <c r="Q135" s="121">
        <v>0.2</v>
      </c>
      <c r="R135" s="120">
        <v>0.2</v>
      </c>
      <c r="S135" s="121">
        <v>0.2</v>
      </c>
      <c r="T135" s="120">
        <v>0.2</v>
      </c>
      <c r="U135" s="121">
        <v>0.2</v>
      </c>
      <c r="V135" s="88"/>
      <c r="W135" s="120"/>
      <c r="X135" s="121"/>
    </row>
    <row r="136" spans="2:24" ht="15">
      <c r="B136" s="46"/>
      <c r="C136" s="47"/>
      <c r="D136" s="57" t="s">
        <v>87</v>
      </c>
      <c r="E136" s="77">
        <v>3</v>
      </c>
      <c r="F136" s="77">
        <v>1</v>
      </c>
      <c r="G136" s="220">
        <v>24</v>
      </c>
      <c r="H136" s="120"/>
      <c r="I136" s="212" t="s">
        <v>162</v>
      </c>
      <c r="J136" s="118">
        <f t="shared" si="8"/>
        <v>1</v>
      </c>
      <c r="K136" s="119">
        <f t="shared" si="8"/>
        <v>2</v>
      </c>
      <c r="L136" s="120">
        <v>0.25</v>
      </c>
      <c r="M136" s="121">
        <v>0.5</v>
      </c>
      <c r="N136" s="120">
        <v>0.25</v>
      </c>
      <c r="O136" s="121">
        <v>0.5</v>
      </c>
      <c r="P136" s="120">
        <v>0.25</v>
      </c>
      <c r="Q136" s="121">
        <v>0.5</v>
      </c>
      <c r="R136" s="120">
        <v>0.25</v>
      </c>
      <c r="S136" s="121">
        <v>0.5</v>
      </c>
      <c r="T136" s="101"/>
      <c r="U136" s="102"/>
      <c r="V136" s="88">
        <v>12</v>
      </c>
      <c r="W136" s="101"/>
      <c r="X136" s="102"/>
    </row>
    <row r="137" spans="2:24" ht="15">
      <c r="B137" s="46"/>
      <c r="C137" s="47"/>
      <c r="D137" s="57" t="s">
        <v>88</v>
      </c>
      <c r="E137" s="77">
        <v>2</v>
      </c>
      <c r="F137" s="77">
        <v>0</v>
      </c>
      <c r="G137" s="220">
        <v>40</v>
      </c>
      <c r="H137" s="120" t="s">
        <v>162</v>
      </c>
      <c r="I137" s="120" t="s">
        <v>161</v>
      </c>
      <c r="J137" s="49">
        <f>L137+N137+P137+R137+T137</f>
        <v>2</v>
      </c>
      <c r="K137" s="50">
        <f>M137+O137+Q137+S137+U137</f>
        <v>0</v>
      </c>
      <c r="L137" s="140">
        <v>0.4</v>
      </c>
      <c r="M137" s="159">
        <v>0</v>
      </c>
      <c r="N137" s="140">
        <v>0.4</v>
      </c>
      <c r="O137" s="159">
        <v>0</v>
      </c>
      <c r="P137" s="140">
        <v>0.4</v>
      </c>
      <c r="Q137" s="159">
        <v>0</v>
      </c>
      <c r="R137" s="140">
        <v>0.4</v>
      </c>
      <c r="S137" s="160">
        <v>0</v>
      </c>
      <c r="T137" s="140">
        <v>0.4</v>
      </c>
      <c r="U137" s="160">
        <v>0</v>
      </c>
      <c r="V137" s="88"/>
      <c r="W137" s="140"/>
      <c r="X137" s="159"/>
    </row>
    <row r="138" spans="2:24" ht="15">
      <c r="B138" s="46"/>
      <c r="C138" s="47"/>
      <c r="D138" s="57" t="s">
        <v>89</v>
      </c>
      <c r="E138" s="206" t="s">
        <v>241</v>
      </c>
      <c r="F138" s="206" t="s">
        <v>241</v>
      </c>
      <c r="G138" s="177">
        <v>30</v>
      </c>
      <c r="H138" s="99"/>
      <c r="I138" s="99"/>
      <c r="J138" s="101">
        <v>1</v>
      </c>
      <c r="K138" s="102">
        <v>1</v>
      </c>
      <c r="L138" s="99"/>
      <c r="M138" s="100"/>
      <c r="N138" s="101"/>
      <c r="O138" s="102"/>
      <c r="P138" s="101"/>
      <c r="Q138" s="102"/>
      <c r="R138" s="101"/>
      <c r="S138" s="102"/>
      <c r="T138" s="101"/>
      <c r="U138" s="102"/>
      <c r="V138" s="88"/>
      <c r="W138" s="101"/>
      <c r="X138" s="102"/>
    </row>
    <row r="139" spans="2:24" ht="15">
      <c r="B139" s="47"/>
      <c r="C139" s="87"/>
      <c r="D139" s="180"/>
      <c r="E139" s="201"/>
      <c r="F139" s="201"/>
      <c r="G139" s="134"/>
      <c r="H139" s="133"/>
      <c r="I139" s="133"/>
      <c r="J139" s="134"/>
      <c r="K139" s="134"/>
      <c r="L139" s="133"/>
      <c r="M139" s="133"/>
      <c r="N139" s="134"/>
      <c r="O139" s="134"/>
      <c r="P139" s="134"/>
      <c r="Q139" s="134"/>
      <c r="R139" s="134"/>
      <c r="S139" s="134"/>
      <c r="T139" s="134"/>
      <c r="U139" s="134"/>
      <c r="V139" s="186"/>
      <c r="W139" s="134"/>
      <c r="X139" s="102"/>
    </row>
    <row r="140" spans="2:24" ht="15">
      <c r="B140" s="46">
        <v>8</v>
      </c>
      <c r="C140" s="47">
        <v>1</v>
      </c>
      <c r="D140" s="47" t="s">
        <v>91</v>
      </c>
      <c r="E140" s="207" t="s">
        <v>241</v>
      </c>
      <c r="F140" s="207" t="s">
        <v>241</v>
      </c>
      <c r="G140" s="353">
        <f>L140+N140+P140+R140+T140+W140</f>
        <v>24</v>
      </c>
      <c r="H140" s="354"/>
      <c r="I140" s="354"/>
      <c r="J140" s="355"/>
      <c r="K140" s="356"/>
      <c r="L140" s="99">
        <v>7</v>
      </c>
      <c r="M140" s="100"/>
      <c r="N140" s="99">
        <v>6</v>
      </c>
      <c r="O140" s="100"/>
      <c r="P140" s="99">
        <v>2</v>
      </c>
      <c r="Q140" s="100"/>
      <c r="R140" s="99">
        <v>5</v>
      </c>
      <c r="S140" s="100"/>
      <c r="T140" s="99">
        <v>4</v>
      </c>
      <c r="U140" s="100"/>
      <c r="V140" s="88">
        <v>1</v>
      </c>
      <c r="W140" s="99">
        <v>0</v>
      </c>
      <c r="X140" s="102"/>
    </row>
    <row r="141" spans="2:24" ht="15">
      <c r="B141" s="357">
        <v>8</v>
      </c>
      <c r="C141" s="193">
        <v>2</v>
      </c>
      <c r="D141" s="193" t="s">
        <v>91</v>
      </c>
      <c r="E141" s="208" t="s">
        <v>241</v>
      </c>
      <c r="F141" s="208" t="s">
        <v>241</v>
      </c>
      <c r="G141" s="353">
        <f>L141+N141+P141+R141+T141+W141</f>
        <v>182</v>
      </c>
      <c r="H141" s="358"/>
      <c r="I141" s="358"/>
      <c r="J141" s="359"/>
      <c r="K141" s="360"/>
      <c r="L141" s="223">
        <v>61</v>
      </c>
      <c r="M141" s="224"/>
      <c r="N141" s="223">
        <v>53</v>
      </c>
      <c r="O141" s="224"/>
      <c r="P141" s="223">
        <v>22</v>
      </c>
      <c r="Q141" s="224"/>
      <c r="R141" s="223">
        <v>21</v>
      </c>
      <c r="S141" s="224"/>
      <c r="T141" s="223">
        <v>20</v>
      </c>
      <c r="U141" s="224"/>
      <c r="V141" s="361">
        <v>1</v>
      </c>
      <c r="W141" s="223">
        <v>5</v>
      </c>
      <c r="X141" s="362"/>
    </row>
    <row r="142" spans="2:24" ht="15">
      <c r="B142" s="363"/>
      <c r="C142" s="182">
        <v>2</v>
      </c>
      <c r="D142" s="182" t="s">
        <v>234</v>
      </c>
      <c r="E142" s="209" t="s">
        <v>241</v>
      </c>
      <c r="F142" s="209" t="s">
        <v>241</v>
      </c>
      <c r="G142" s="364">
        <f>L142+N142+P142+R142+T142+W142</f>
        <v>16</v>
      </c>
      <c r="H142" s="364"/>
      <c r="I142" s="364"/>
      <c r="J142" s="183"/>
      <c r="K142" s="184"/>
      <c r="L142" s="225">
        <v>7</v>
      </c>
      <c r="M142" s="226"/>
      <c r="N142" s="225">
        <v>5</v>
      </c>
      <c r="O142" s="226"/>
      <c r="P142" s="225">
        <v>1</v>
      </c>
      <c r="Q142" s="226"/>
      <c r="R142" s="225">
        <v>1</v>
      </c>
      <c r="S142" s="226"/>
      <c r="T142" s="225">
        <v>2</v>
      </c>
      <c r="U142" s="226"/>
      <c r="V142" s="365">
        <v>1</v>
      </c>
      <c r="W142" s="225">
        <v>0</v>
      </c>
      <c r="X142" s="366"/>
    </row>
    <row r="143" spans="2:24" ht="14.25">
      <c r="B143" s="22"/>
      <c r="C143" s="23"/>
      <c r="D143" s="178" t="s">
        <v>233</v>
      </c>
      <c r="E143" s="202"/>
      <c r="F143" s="202"/>
      <c r="G143" s="192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9">SUM(N140:N142)</f>
        <v>64</v>
      </c>
      <c r="O143" s="20"/>
      <c r="P143" s="20">
        <f t="shared" si="9"/>
        <v>25</v>
      </c>
      <c r="Q143" s="20"/>
      <c r="R143" s="20">
        <f t="shared" si="9"/>
        <v>27</v>
      </c>
      <c r="S143" s="20"/>
      <c r="T143" s="20">
        <f t="shared" si="9"/>
        <v>26</v>
      </c>
      <c r="U143" s="20"/>
      <c r="V143" s="20">
        <f t="shared" si="9"/>
        <v>3</v>
      </c>
      <c r="W143" s="20">
        <f t="shared" si="9"/>
        <v>5</v>
      </c>
      <c r="X143" s="20"/>
    </row>
    <row r="144" spans="2:24" ht="14.25">
      <c r="B144" s="22"/>
      <c r="C144" s="23"/>
      <c r="D144" s="178"/>
      <c r="E144" s="202"/>
      <c r="F144" s="202"/>
      <c r="G144" s="192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>
      <c r="B145" s="137" t="s">
        <v>96</v>
      </c>
    </row>
    <row r="146" spans="2:13" ht="15">
      <c r="B146" s="136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8" t="s">
        <v>259</v>
      </c>
      <c r="I146" s="149" t="s">
        <v>260</v>
      </c>
      <c r="J146" s="7" t="s">
        <v>4</v>
      </c>
      <c r="K146" s="8"/>
      <c r="L146" s="9" t="s">
        <v>95</v>
      </c>
      <c r="M146" s="137"/>
    </row>
    <row r="147" spans="2:13" ht="26.25">
      <c r="B147" s="323" t="s">
        <v>99</v>
      </c>
      <c r="C147" s="4" t="s">
        <v>5</v>
      </c>
      <c r="D147" s="4"/>
      <c r="E147" s="195" t="s">
        <v>239</v>
      </c>
      <c r="F147" s="195" t="s">
        <v>240</v>
      </c>
      <c r="G147" s="235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2" t="s">
        <v>167</v>
      </c>
    </row>
    <row r="148" spans="2:13" ht="15">
      <c r="B148" s="324">
        <v>1</v>
      </c>
      <c r="C148" s="40">
        <v>1</v>
      </c>
      <c r="D148" s="40" t="s">
        <v>13</v>
      </c>
      <c r="E148" s="196">
        <v>5</v>
      </c>
      <c r="F148" s="196">
        <v>0</v>
      </c>
      <c r="G148" s="122">
        <v>60</v>
      </c>
      <c r="H148" s="146" t="s">
        <v>148</v>
      </c>
      <c r="I148" s="146"/>
      <c r="J148" s="123">
        <v>1</v>
      </c>
      <c r="K148" s="124">
        <v>3</v>
      </c>
      <c r="L148" s="153"/>
    </row>
    <row r="149" spans="2:13" ht="15">
      <c r="B149" s="367"/>
      <c r="C149" s="129"/>
      <c r="D149" s="129" t="s">
        <v>188</v>
      </c>
      <c r="E149" s="203">
        <v>4.5</v>
      </c>
      <c r="F149" s="203">
        <v>0.5</v>
      </c>
      <c r="G149" s="130">
        <v>60</v>
      </c>
      <c r="H149" s="147" t="s">
        <v>148</v>
      </c>
      <c r="I149" s="147"/>
      <c r="J149" s="131">
        <v>1</v>
      </c>
      <c r="K149" s="132">
        <v>3</v>
      </c>
      <c r="L149" s="179"/>
    </row>
    <row r="150" spans="2:13" ht="15">
      <c r="B150" s="367"/>
      <c r="C150" s="129"/>
      <c r="D150" s="129" t="s">
        <v>189</v>
      </c>
      <c r="E150" s="227">
        <v>2</v>
      </c>
      <c r="F150" s="227">
        <v>3</v>
      </c>
      <c r="G150" s="130">
        <v>60</v>
      </c>
      <c r="H150" s="147" t="s">
        <v>148</v>
      </c>
      <c r="I150" s="147"/>
      <c r="J150" s="131">
        <v>1</v>
      </c>
      <c r="K150" s="132">
        <v>3</v>
      </c>
      <c r="L150" s="228"/>
      <c r="M150" s="368"/>
    </row>
    <row r="151" spans="2:13" ht="15">
      <c r="B151" s="367"/>
      <c r="C151" s="129"/>
      <c r="D151" s="129" t="s">
        <v>190</v>
      </c>
      <c r="E151" s="203">
        <v>3</v>
      </c>
      <c r="F151" s="203">
        <v>2</v>
      </c>
      <c r="G151" s="130">
        <v>60</v>
      </c>
      <c r="H151" s="147" t="s">
        <v>148</v>
      </c>
      <c r="I151" s="147"/>
      <c r="J151" s="131">
        <v>1</v>
      </c>
      <c r="K151" s="132">
        <v>3</v>
      </c>
      <c r="L151" s="179"/>
    </row>
    <row r="152" spans="2:13" ht="15">
      <c r="B152" s="47"/>
      <c r="C152" s="87"/>
      <c r="D152" s="87"/>
      <c r="E152" s="210"/>
      <c r="F152" s="210"/>
      <c r="G152" s="186"/>
      <c r="H152" s="186"/>
      <c r="I152" s="186"/>
      <c r="J152" s="187"/>
      <c r="K152" s="187"/>
      <c r="L152" s="82"/>
    </row>
    <row r="153" spans="2:13" ht="15">
      <c r="B153" s="56">
        <v>1</v>
      </c>
      <c r="C153" s="57">
        <v>2</v>
      </c>
      <c r="D153" s="57" t="s">
        <v>13</v>
      </c>
      <c r="E153" s="77">
        <v>5</v>
      </c>
      <c r="F153" s="103">
        <v>0</v>
      </c>
      <c r="G153" s="96">
        <v>20</v>
      </c>
      <c r="H153" s="81"/>
      <c r="I153" s="81" t="s">
        <v>149</v>
      </c>
      <c r="J153" s="97">
        <v>1</v>
      </c>
      <c r="K153" s="98">
        <v>1</v>
      </c>
      <c r="L153" s="96"/>
    </row>
    <row r="154" spans="2:13" ht="15">
      <c r="B154" s="367"/>
      <c r="C154" s="129"/>
      <c r="D154" s="190" t="s">
        <v>188</v>
      </c>
      <c r="E154" s="204">
        <v>4.5</v>
      </c>
      <c r="F154" s="204">
        <v>0.5</v>
      </c>
      <c r="G154" s="179">
        <v>30</v>
      </c>
      <c r="H154" s="191"/>
      <c r="I154" s="81" t="s">
        <v>149</v>
      </c>
      <c r="J154" s="97">
        <v>1</v>
      </c>
      <c r="K154" s="98">
        <v>1</v>
      </c>
      <c r="L154" s="179"/>
    </row>
    <row r="155" spans="2:13" ht="15">
      <c r="B155" s="367"/>
      <c r="C155" s="129"/>
      <c r="D155" s="190" t="s">
        <v>189</v>
      </c>
      <c r="E155" s="204">
        <v>3</v>
      </c>
      <c r="F155" s="204">
        <v>2</v>
      </c>
      <c r="G155" s="179">
        <v>20</v>
      </c>
      <c r="H155" s="191"/>
      <c r="I155" s="81" t="s">
        <v>149</v>
      </c>
      <c r="J155" s="97">
        <v>1</v>
      </c>
      <c r="K155" s="98">
        <v>1</v>
      </c>
      <c r="L155" s="179"/>
    </row>
    <row r="156" spans="2:13" ht="15">
      <c r="B156" s="367"/>
      <c r="C156" s="129"/>
      <c r="D156" s="190" t="s">
        <v>190</v>
      </c>
      <c r="E156" s="204">
        <v>3</v>
      </c>
      <c r="F156" s="204">
        <v>2</v>
      </c>
      <c r="G156" s="179">
        <v>20</v>
      </c>
      <c r="H156" s="191"/>
      <c r="I156" s="81" t="s">
        <v>149</v>
      </c>
      <c r="J156" s="97">
        <v>1</v>
      </c>
      <c r="K156" s="98">
        <v>1</v>
      </c>
      <c r="L156" s="179"/>
    </row>
    <row r="157" spans="2:13" ht="14.25">
      <c r="B157" s="327"/>
      <c r="C157" s="53"/>
      <c r="D157" s="54"/>
      <c r="E157" s="197"/>
      <c r="F157" s="197"/>
      <c r="G157" s="125"/>
      <c r="H157" s="125"/>
      <c r="I157" s="125"/>
      <c r="J157" s="126"/>
      <c r="K157" s="126"/>
      <c r="L157" s="96"/>
    </row>
    <row r="158" spans="2:13" ht="15">
      <c r="B158" s="46">
        <v>2</v>
      </c>
      <c r="C158" s="47">
        <v>1</v>
      </c>
      <c r="D158" s="47" t="s">
        <v>191</v>
      </c>
      <c r="E158" s="99">
        <v>4</v>
      </c>
      <c r="F158" s="99">
        <v>1</v>
      </c>
      <c r="G158" s="88">
        <v>20</v>
      </c>
      <c r="H158" s="69"/>
      <c r="I158" s="69" t="s">
        <v>150</v>
      </c>
      <c r="J158" s="90">
        <v>1</v>
      </c>
      <c r="K158" s="91">
        <v>1</v>
      </c>
      <c r="L158" s="96"/>
    </row>
    <row r="159" spans="2:13" ht="15">
      <c r="B159" s="46"/>
      <c r="C159" s="47"/>
      <c r="D159" s="47" t="s">
        <v>192</v>
      </c>
      <c r="E159" s="99">
        <v>2</v>
      </c>
      <c r="F159" s="99">
        <v>3</v>
      </c>
      <c r="G159" s="88">
        <v>20</v>
      </c>
      <c r="H159" s="69"/>
      <c r="I159" s="69" t="s">
        <v>150</v>
      </c>
      <c r="J159" s="90">
        <v>1</v>
      </c>
      <c r="K159" s="91">
        <v>1</v>
      </c>
      <c r="L159" s="96"/>
    </row>
    <row r="160" spans="2:13" ht="15">
      <c r="B160" s="46"/>
      <c r="C160" s="47"/>
      <c r="D160" s="47" t="s">
        <v>193</v>
      </c>
      <c r="E160" s="99">
        <v>3</v>
      </c>
      <c r="F160" s="99">
        <v>2</v>
      </c>
      <c r="G160" s="88">
        <v>20</v>
      </c>
      <c r="H160" s="69"/>
      <c r="I160" s="69" t="s">
        <v>150</v>
      </c>
      <c r="J160" s="90">
        <v>1</v>
      </c>
      <c r="K160" s="91">
        <v>1</v>
      </c>
      <c r="L160" s="96"/>
    </row>
    <row r="161" spans="2:12" ht="15">
      <c r="B161" s="46"/>
      <c r="C161" s="47"/>
      <c r="D161" s="47" t="s">
        <v>194</v>
      </c>
      <c r="E161" s="99">
        <v>4</v>
      </c>
      <c r="F161" s="99">
        <v>1</v>
      </c>
      <c r="G161" s="88">
        <v>20</v>
      </c>
      <c r="H161" s="69"/>
      <c r="I161" s="69" t="s">
        <v>150</v>
      </c>
      <c r="J161" s="90">
        <v>1</v>
      </c>
      <c r="K161" s="91">
        <v>1</v>
      </c>
      <c r="L161" s="96"/>
    </row>
    <row r="162" spans="2:12" ht="15">
      <c r="B162" s="47"/>
      <c r="C162" s="87"/>
      <c r="D162" s="87"/>
      <c r="E162" s="133"/>
      <c r="F162" s="133"/>
      <c r="G162" s="186"/>
      <c r="H162" s="186"/>
      <c r="I162" s="186"/>
      <c r="J162" s="187"/>
      <c r="K162" s="187"/>
      <c r="L162" s="82"/>
    </row>
    <row r="163" spans="2:12" ht="15">
      <c r="B163" s="56">
        <v>2</v>
      </c>
      <c r="C163" s="57">
        <v>2</v>
      </c>
      <c r="D163" s="57" t="s">
        <v>191</v>
      </c>
      <c r="E163" s="77">
        <v>4</v>
      </c>
      <c r="F163" s="77">
        <v>1</v>
      </c>
      <c r="G163" s="96">
        <v>40</v>
      </c>
      <c r="H163" s="81" t="s">
        <v>151</v>
      </c>
      <c r="I163" s="81"/>
      <c r="J163" s="97">
        <v>1</v>
      </c>
      <c r="K163" s="98">
        <v>2</v>
      </c>
      <c r="L163" s="96"/>
    </row>
    <row r="164" spans="2:12" ht="15">
      <c r="B164" s="56"/>
      <c r="C164" s="56"/>
      <c r="D164" s="56" t="s">
        <v>192</v>
      </c>
      <c r="E164" s="77">
        <v>2</v>
      </c>
      <c r="F164" s="77">
        <v>3</v>
      </c>
      <c r="G164" s="96">
        <v>40</v>
      </c>
      <c r="H164" s="81" t="s">
        <v>151</v>
      </c>
      <c r="I164" s="96"/>
      <c r="J164" s="97">
        <v>1</v>
      </c>
      <c r="K164" s="98">
        <v>2</v>
      </c>
      <c r="L164" s="96"/>
    </row>
    <row r="165" spans="2:12" ht="15">
      <c r="B165" s="56"/>
      <c r="C165" s="56"/>
      <c r="D165" s="56" t="s">
        <v>193</v>
      </c>
      <c r="E165" s="77">
        <v>3</v>
      </c>
      <c r="F165" s="77">
        <v>2</v>
      </c>
      <c r="G165" s="96">
        <v>40</v>
      </c>
      <c r="H165" s="81" t="s">
        <v>151</v>
      </c>
      <c r="I165" s="96"/>
      <c r="J165" s="97">
        <v>1</v>
      </c>
      <c r="K165" s="98">
        <v>2</v>
      </c>
      <c r="L165" s="96"/>
    </row>
    <row r="166" spans="2:12" ht="15">
      <c r="B166" s="56"/>
      <c r="C166" s="56"/>
      <c r="D166" s="56" t="s">
        <v>194</v>
      </c>
      <c r="E166" s="77">
        <v>4</v>
      </c>
      <c r="F166" s="77">
        <v>1</v>
      </c>
      <c r="G166" s="96">
        <v>40</v>
      </c>
      <c r="H166" s="81" t="s">
        <v>151</v>
      </c>
      <c r="I166" s="96"/>
      <c r="J166" s="97">
        <v>1</v>
      </c>
      <c r="K166" s="98">
        <v>2</v>
      </c>
      <c r="L166" s="96"/>
    </row>
    <row r="167" spans="2:12" ht="14.25">
      <c r="B167" s="327"/>
      <c r="C167" s="53"/>
      <c r="D167" s="54"/>
      <c r="E167" s="197"/>
      <c r="F167" s="197"/>
      <c r="G167" s="125"/>
      <c r="H167" s="125"/>
      <c r="I167" s="125"/>
      <c r="J167" s="126"/>
      <c r="K167" s="126"/>
      <c r="L167" s="96"/>
    </row>
    <row r="168" spans="2:12" ht="15">
      <c r="B168" s="46">
        <v>3</v>
      </c>
      <c r="C168" s="47">
        <v>1</v>
      </c>
      <c r="D168" s="47" t="s">
        <v>26</v>
      </c>
      <c r="E168" s="99">
        <v>3</v>
      </c>
      <c r="F168" s="99">
        <v>1</v>
      </c>
      <c r="G168" s="88">
        <v>40</v>
      </c>
      <c r="H168" s="69" t="s">
        <v>152</v>
      </c>
      <c r="I168" s="69"/>
      <c r="J168" s="90">
        <v>1</v>
      </c>
      <c r="K168" s="91">
        <v>2</v>
      </c>
      <c r="L168" s="96"/>
    </row>
    <row r="169" spans="2:12" ht="15">
      <c r="B169" s="46"/>
      <c r="C169" s="47"/>
      <c r="D169" s="47" t="s">
        <v>196</v>
      </c>
      <c r="E169" s="99">
        <v>2</v>
      </c>
      <c r="F169" s="99">
        <v>2</v>
      </c>
      <c r="G169" s="88">
        <v>40</v>
      </c>
      <c r="H169" s="69" t="s">
        <v>152</v>
      </c>
      <c r="I169" s="69"/>
      <c r="J169" s="90">
        <v>1</v>
      </c>
      <c r="K169" s="91">
        <v>2</v>
      </c>
      <c r="L169" s="96"/>
    </row>
    <row r="170" spans="2:12" ht="15">
      <c r="B170" s="46"/>
      <c r="C170" s="47"/>
      <c r="D170" s="47" t="s">
        <v>195</v>
      </c>
      <c r="E170" s="99">
        <v>3</v>
      </c>
      <c r="F170" s="99">
        <v>1</v>
      </c>
      <c r="G170" s="88">
        <v>40</v>
      </c>
      <c r="H170" s="69" t="s">
        <v>152</v>
      </c>
      <c r="I170" s="69"/>
      <c r="J170" s="90">
        <v>1</v>
      </c>
      <c r="K170" s="91">
        <v>3</v>
      </c>
      <c r="L170" s="96"/>
    </row>
    <row r="171" spans="2:12" ht="15">
      <c r="B171" s="46"/>
      <c r="C171" s="47"/>
      <c r="D171" s="47" t="s">
        <v>197</v>
      </c>
      <c r="E171" s="99">
        <v>2</v>
      </c>
      <c r="F171" s="99">
        <v>2</v>
      </c>
      <c r="G171" s="88">
        <v>40</v>
      </c>
      <c r="H171" s="69" t="s">
        <v>152</v>
      </c>
      <c r="I171" s="69"/>
      <c r="J171" s="90">
        <v>1</v>
      </c>
      <c r="K171" s="91">
        <v>2</v>
      </c>
      <c r="L171" s="96"/>
    </row>
    <row r="172" spans="2:12" ht="15">
      <c r="B172" s="46"/>
      <c r="C172" s="47"/>
      <c r="D172" s="47" t="s">
        <v>198</v>
      </c>
      <c r="E172" s="99">
        <v>3</v>
      </c>
      <c r="F172" s="99">
        <v>1</v>
      </c>
      <c r="G172" s="88">
        <v>40</v>
      </c>
      <c r="H172" s="69" t="s">
        <v>152</v>
      </c>
      <c r="I172" s="69"/>
      <c r="J172" s="90">
        <v>1</v>
      </c>
      <c r="K172" s="91">
        <v>3</v>
      </c>
      <c r="L172" s="96"/>
    </row>
    <row r="173" spans="2:12" ht="14.25">
      <c r="B173" s="327"/>
      <c r="C173" s="53"/>
      <c r="D173" s="54"/>
      <c r="E173" s="197"/>
      <c r="F173" s="197"/>
      <c r="G173" s="125"/>
      <c r="H173" s="125"/>
      <c r="I173" s="125"/>
      <c r="J173" s="126"/>
      <c r="K173" s="126"/>
      <c r="L173" s="96"/>
    </row>
    <row r="174" spans="2:12" ht="15">
      <c r="B174" s="92">
        <v>4</v>
      </c>
      <c r="C174" s="93">
        <v>2</v>
      </c>
      <c r="D174" s="93" t="s">
        <v>27</v>
      </c>
      <c r="E174" s="89">
        <v>2.5</v>
      </c>
      <c r="F174" s="89">
        <v>1.5</v>
      </c>
      <c r="G174" s="96">
        <v>40</v>
      </c>
      <c r="H174" s="81" t="s">
        <v>153</v>
      </c>
      <c r="I174" s="81"/>
      <c r="J174" s="97">
        <v>1</v>
      </c>
      <c r="K174" s="98">
        <v>2</v>
      </c>
      <c r="L174" s="96"/>
    </row>
    <row r="175" spans="2:12" ht="15">
      <c r="B175" s="92"/>
      <c r="C175" s="92"/>
      <c r="D175" s="92" t="s">
        <v>199</v>
      </c>
      <c r="E175" s="205">
        <v>3</v>
      </c>
      <c r="F175" s="205">
        <v>1</v>
      </c>
      <c r="G175" s="96">
        <v>40</v>
      </c>
      <c r="H175" s="81" t="s">
        <v>153</v>
      </c>
      <c r="I175" s="96"/>
      <c r="J175" s="97">
        <v>1</v>
      </c>
      <c r="K175" s="98">
        <v>2</v>
      </c>
      <c r="L175" s="96"/>
    </row>
    <row r="176" spans="2:12" ht="15">
      <c r="B176" s="92"/>
      <c r="C176" s="92"/>
      <c r="D176" s="92" t="s">
        <v>200</v>
      </c>
      <c r="E176" s="205">
        <v>3</v>
      </c>
      <c r="F176" s="205">
        <v>1</v>
      </c>
      <c r="G176" s="96">
        <v>40</v>
      </c>
      <c r="H176" s="81" t="s">
        <v>153</v>
      </c>
      <c r="I176" s="96"/>
      <c r="J176" s="97">
        <v>1</v>
      </c>
      <c r="K176" s="98">
        <v>2</v>
      </c>
      <c r="L176" s="96"/>
    </row>
    <row r="177" spans="2:13" ht="15">
      <c r="B177" s="92"/>
      <c r="C177" s="92"/>
      <c r="D177" s="92" t="s">
        <v>201</v>
      </c>
      <c r="E177" s="205">
        <v>2</v>
      </c>
      <c r="F177" s="205">
        <v>2</v>
      </c>
      <c r="G177" s="96">
        <v>40</v>
      </c>
      <c r="H177" s="81" t="s">
        <v>153</v>
      </c>
      <c r="I177" s="96"/>
      <c r="J177" s="97">
        <v>1</v>
      </c>
      <c r="K177" s="98">
        <v>2</v>
      </c>
      <c r="L177" s="96"/>
    </row>
    <row r="178" spans="2:13" ht="15">
      <c r="B178" s="92"/>
      <c r="C178" s="92"/>
      <c r="D178" s="92" t="s">
        <v>202</v>
      </c>
      <c r="E178" s="205">
        <v>2</v>
      </c>
      <c r="F178" s="205">
        <v>2</v>
      </c>
      <c r="G178" s="96">
        <v>40</v>
      </c>
      <c r="H178" s="81" t="s">
        <v>153</v>
      </c>
      <c r="I178" s="96"/>
      <c r="J178" s="97">
        <v>1</v>
      </c>
      <c r="K178" s="98">
        <v>2</v>
      </c>
      <c r="L178" s="96"/>
    </row>
    <row r="179" spans="2:13" ht="14.25">
      <c r="B179" s="327"/>
      <c r="C179" s="53"/>
      <c r="D179" s="54"/>
      <c r="E179" s="197"/>
      <c r="F179" s="197"/>
      <c r="G179" s="125"/>
      <c r="H179" s="125"/>
      <c r="I179" s="125"/>
      <c r="J179" s="126"/>
      <c r="K179" s="126"/>
      <c r="L179" s="96"/>
    </row>
    <row r="180" spans="2:13" ht="15">
      <c r="B180" s="46">
        <v>5</v>
      </c>
      <c r="C180" s="47">
        <v>1</v>
      </c>
      <c r="D180" s="47" t="s">
        <v>203</v>
      </c>
      <c r="E180" s="211">
        <v>2</v>
      </c>
      <c r="F180" s="211">
        <v>2</v>
      </c>
      <c r="G180" s="88">
        <v>40</v>
      </c>
      <c r="H180" s="69" t="s">
        <v>154</v>
      </c>
      <c r="I180" s="69"/>
      <c r="J180" s="90">
        <v>1</v>
      </c>
      <c r="K180" s="91">
        <v>2</v>
      </c>
      <c r="L180" s="96"/>
      <c r="M180" s="215"/>
    </row>
    <row r="181" spans="2:13" ht="15">
      <c r="B181" s="46"/>
      <c r="C181" s="47"/>
      <c r="D181" s="47" t="s">
        <v>205</v>
      </c>
      <c r="E181" s="99">
        <v>3</v>
      </c>
      <c r="F181" s="99">
        <v>1</v>
      </c>
      <c r="G181" s="88">
        <v>40</v>
      </c>
      <c r="H181" s="69" t="s">
        <v>154</v>
      </c>
      <c r="I181" s="69"/>
      <c r="J181" s="90">
        <v>1</v>
      </c>
      <c r="K181" s="91">
        <v>2</v>
      </c>
      <c r="L181" s="96"/>
    </row>
    <row r="182" spans="2:13" ht="15">
      <c r="B182" s="46"/>
      <c r="C182" s="47"/>
      <c r="D182" s="47" t="s">
        <v>204</v>
      </c>
      <c r="E182" s="99">
        <v>3</v>
      </c>
      <c r="F182" s="99">
        <v>1</v>
      </c>
      <c r="G182" s="88">
        <v>40</v>
      </c>
      <c r="H182" s="69" t="s">
        <v>154</v>
      </c>
      <c r="I182" s="69"/>
      <c r="J182" s="90">
        <v>1</v>
      </c>
      <c r="K182" s="91">
        <v>2</v>
      </c>
      <c r="L182" s="96"/>
    </row>
    <row r="183" spans="2:13" ht="15">
      <c r="B183" s="46"/>
      <c r="C183" s="47"/>
      <c r="D183" s="47" t="s">
        <v>206</v>
      </c>
      <c r="E183" s="99">
        <v>3</v>
      </c>
      <c r="F183" s="99">
        <v>1</v>
      </c>
      <c r="G183" s="88">
        <v>20</v>
      </c>
      <c r="H183" s="69" t="s">
        <v>154</v>
      </c>
      <c r="I183" s="69"/>
      <c r="J183" s="90">
        <v>1</v>
      </c>
      <c r="K183" s="91">
        <v>1</v>
      </c>
      <c r="L183" s="96"/>
    </row>
    <row r="184" spans="2:13" ht="15">
      <c r="B184" s="46"/>
      <c r="C184" s="47"/>
      <c r="D184" s="47" t="s">
        <v>207</v>
      </c>
      <c r="E184" s="99">
        <v>3</v>
      </c>
      <c r="F184" s="99">
        <v>1</v>
      </c>
      <c r="G184" s="88">
        <v>40</v>
      </c>
      <c r="H184" s="69" t="s">
        <v>154</v>
      </c>
      <c r="I184" s="69"/>
      <c r="J184" s="90">
        <v>1</v>
      </c>
      <c r="K184" s="91">
        <v>2</v>
      </c>
      <c r="L184" s="96"/>
    </row>
    <row r="185" spans="2:13" ht="14.25">
      <c r="B185" s="327"/>
      <c r="C185" s="53"/>
      <c r="D185" s="54"/>
      <c r="E185" s="197"/>
      <c r="F185" s="197"/>
      <c r="G185" s="125"/>
      <c r="H185" s="125"/>
      <c r="I185" s="125"/>
      <c r="J185" s="126"/>
      <c r="K185" s="126"/>
      <c r="L185" s="96"/>
    </row>
    <row r="186" spans="2:13" ht="15">
      <c r="B186" s="330">
        <v>6</v>
      </c>
      <c r="C186" s="62">
        <v>2</v>
      </c>
      <c r="D186" s="57" t="s">
        <v>208</v>
      </c>
      <c r="E186" s="77">
        <v>3</v>
      </c>
      <c r="F186" s="77">
        <v>1</v>
      </c>
      <c r="G186" s="96">
        <v>30</v>
      </c>
      <c r="H186" s="81" t="s">
        <v>155</v>
      </c>
      <c r="I186" s="81"/>
      <c r="J186" s="97">
        <v>1</v>
      </c>
      <c r="K186" s="98">
        <v>2</v>
      </c>
      <c r="L186" s="88"/>
    </row>
    <row r="187" spans="2:13" ht="15">
      <c r="B187" s="330"/>
      <c r="C187" s="62"/>
      <c r="D187" s="57" t="s">
        <v>209</v>
      </c>
      <c r="E187" s="77">
        <v>4</v>
      </c>
      <c r="F187" s="77">
        <v>0</v>
      </c>
      <c r="G187" s="96">
        <v>30</v>
      </c>
      <c r="H187" s="81" t="s">
        <v>155</v>
      </c>
      <c r="I187" s="81"/>
      <c r="J187" s="97">
        <v>1</v>
      </c>
      <c r="K187" s="98">
        <v>2</v>
      </c>
      <c r="L187" s="88"/>
    </row>
    <row r="188" spans="2:13" ht="15">
      <c r="B188" s="330"/>
      <c r="C188" s="62"/>
      <c r="D188" s="57" t="s">
        <v>92</v>
      </c>
      <c r="E188" s="211">
        <v>0</v>
      </c>
      <c r="F188" s="211">
        <v>4</v>
      </c>
      <c r="G188" s="96">
        <v>30</v>
      </c>
      <c r="H188" s="81" t="s">
        <v>155</v>
      </c>
      <c r="I188" s="81"/>
      <c r="J188" s="97">
        <v>1</v>
      </c>
      <c r="K188" s="98">
        <v>2</v>
      </c>
      <c r="L188" s="88">
        <v>16</v>
      </c>
      <c r="M188" s="215"/>
    </row>
    <row r="189" spans="2:13" ht="15">
      <c r="B189" s="330"/>
      <c r="C189" s="62"/>
      <c r="D189" s="57" t="s">
        <v>210</v>
      </c>
      <c r="E189" s="77">
        <v>3</v>
      </c>
      <c r="F189" s="77">
        <v>1</v>
      </c>
      <c r="G189" s="96">
        <v>20</v>
      </c>
      <c r="H189" s="81" t="s">
        <v>155</v>
      </c>
      <c r="I189" s="81"/>
      <c r="J189" s="97">
        <v>1</v>
      </c>
      <c r="K189" s="98">
        <v>1</v>
      </c>
      <c r="L189" s="88"/>
    </row>
    <row r="190" spans="2:13" ht="15">
      <c r="B190" s="330"/>
      <c r="C190" s="62"/>
      <c r="D190" s="57" t="s">
        <v>211</v>
      </c>
      <c r="E190" s="77">
        <v>2</v>
      </c>
      <c r="F190" s="77">
        <v>2</v>
      </c>
      <c r="G190" s="96">
        <v>30</v>
      </c>
      <c r="H190" s="81" t="s">
        <v>155</v>
      </c>
      <c r="I190" s="81"/>
      <c r="J190" s="97">
        <v>1</v>
      </c>
      <c r="K190" s="98">
        <v>2</v>
      </c>
      <c r="L190" s="96"/>
    </row>
    <row r="191" spans="2:13" ht="14.25">
      <c r="B191" s="346"/>
      <c r="C191" s="30"/>
      <c r="D191" s="36"/>
      <c r="E191" s="199"/>
      <c r="F191" s="199"/>
      <c r="G191" s="127"/>
      <c r="H191" s="127"/>
      <c r="I191" s="127"/>
      <c r="J191" s="128"/>
      <c r="K191" s="128"/>
      <c r="L191" s="96"/>
    </row>
    <row r="192" spans="2:13" ht="15">
      <c r="B192" s="46">
        <v>7</v>
      </c>
      <c r="C192" s="47">
        <v>1</v>
      </c>
      <c r="D192" s="47" t="s">
        <v>212</v>
      </c>
      <c r="E192" s="99">
        <v>2</v>
      </c>
      <c r="F192" s="99">
        <v>2</v>
      </c>
      <c r="G192" s="88">
        <v>20</v>
      </c>
      <c r="H192" s="69" t="s">
        <v>156</v>
      </c>
      <c r="I192" s="69"/>
      <c r="J192" s="90">
        <v>1</v>
      </c>
      <c r="K192" s="91">
        <v>1</v>
      </c>
      <c r="L192" s="96"/>
    </row>
    <row r="193" spans="2:13" ht="15">
      <c r="B193" s="46"/>
      <c r="C193" s="47"/>
      <c r="D193" s="47" t="s">
        <v>213</v>
      </c>
      <c r="E193" s="99">
        <v>2</v>
      </c>
      <c r="F193" s="99">
        <v>2</v>
      </c>
      <c r="G193" s="88">
        <v>20</v>
      </c>
      <c r="H193" s="69" t="s">
        <v>156</v>
      </c>
      <c r="I193" s="69"/>
      <c r="J193" s="90">
        <v>1</v>
      </c>
      <c r="K193" s="91">
        <v>1</v>
      </c>
      <c r="L193" s="96"/>
    </row>
    <row r="194" spans="2:13" ht="15">
      <c r="B194" s="46"/>
      <c r="C194" s="47"/>
      <c r="D194" s="47" t="s">
        <v>214</v>
      </c>
      <c r="E194" s="99">
        <v>2</v>
      </c>
      <c r="F194" s="99">
        <v>2</v>
      </c>
      <c r="G194" s="88">
        <v>20</v>
      </c>
      <c r="H194" s="69" t="s">
        <v>156</v>
      </c>
      <c r="I194" s="69"/>
      <c r="J194" s="90">
        <v>1</v>
      </c>
      <c r="K194" s="91">
        <v>1</v>
      </c>
      <c r="L194" s="96"/>
    </row>
    <row r="195" spans="2:13" ht="15">
      <c r="B195" s="46"/>
      <c r="C195" s="47"/>
      <c r="D195" s="47" t="s">
        <v>215</v>
      </c>
      <c r="E195" s="99">
        <v>2</v>
      </c>
      <c r="F195" s="99">
        <v>2</v>
      </c>
      <c r="G195" s="88">
        <v>20</v>
      </c>
      <c r="H195" s="69" t="s">
        <v>156</v>
      </c>
      <c r="I195" s="69"/>
      <c r="J195" s="90">
        <v>1</v>
      </c>
      <c r="K195" s="91">
        <v>1</v>
      </c>
      <c r="L195" s="96"/>
    </row>
    <row r="196" spans="2:13" ht="15">
      <c r="B196" s="46"/>
      <c r="C196" s="47"/>
      <c r="D196" s="47" t="s">
        <v>216</v>
      </c>
      <c r="E196" s="99">
        <v>2</v>
      </c>
      <c r="F196" s="99">
        <v>2</v>
      </c>
      <c r="G196" s="88">
        <v>20</v>
      </c>
      <c r="H196" s="69" t="s">
        <v>156</v>
      </c>
      <c r="I196" s="69"/>
      <c r="J196" s="90">
        <v>1</v>
      </c>
      <c r="K196" s="91">
        <v>1</v>
      </c>
      <c r="L196" s="96"/>
    </row>
    <row r="197" spans="2:13" ht="15">
      <c r="B197" s="46"/>
      <c r="C197" s="47"/>
      <c r="D197" s="47" t="s">
        <v>217</v>
      </c>
      <c r="E197" s="99">
        <v>2</v>
      </c>
      <c r="F197" s="99">
        <v>2</v>
      </c>
      <c r="G197" s="88">
        <v>20</v>
      </c>
      <c r="H197" s="69" t="s">
        <v>156</v>
      </c>
      <c r="I197" s="69"/>
      <c r="J197" s="90">
        <v>1</v>
      </c>
      <c r="K197" s="91">
        <v>1</v>
      </c>
      <c r="L197" s="96"/>
    </row>
    <row r="198" spans="2:13">
      <c r="L198" s="154"/>
    </row>
    <row r="199" spans="2:13">
      <c r="B199" s="137" t="s">
        <v>97</v>
      </c>
      <c r="L199" s="154"/>
    </row>
    <row r="200" spans="2:13" ht="15">
      <c r="B200" s="136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8" t="s">
        <v>259</v>
      </c>
      <c r="I200" s="149" t="s">
        <v>260</v>
      </c>
      <c r="J200" s="7" t="s">
        <v>90</v>
      </c>
      <c r="K200" s="8"/>
      <c r="L200" s="9" t="s">
        <v>95</v>
      </c>
      <c r="M200" s="137"/>
    </row>
    <row r="201" spans="2:13" ht="26.25">
      <c r="B201" s="323" t="s">
        <v>99</v>
      </c>
      <c r="C201" s="4" t="s">
        <v>5</v>
      </c>
      <c r="D201" s="4"/>
      <c r="E201" s="195" t="s">
        <v>239</v>
      </c>
      <c r="F201" s="195" t="s">
        <v>240</v>
      </c>
      <c r="G201" s="235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2" t="s">
        <v>167</v>
      </c>
    </row>
    <row r="202" spans="2:13" ht="15">
      <c r="B202" s="324">
        <v>1</v>
      </c>
      <c r="C202" s="40">
        <v>1</v>
      </c>
      <c r="D202" s="40" t="s">
        <v>218</v>
      </c>
      <c r="E202" s="196">
        <v>2</v>
      </c>
      <c r="F202" s="196">
        <v>1</v>
      </c>
      <c r="G202" s="122">
        <v>25</v>
      </c>
      <c r="H202" s="146"/>
      <c r="I202" s="146" t="s">
        <v>158</v>
      </c>
      <c r="J202" s="123">
        <v>1</v>
      </c>
      <c r="K202" s="124">
        <v>2</v>
      </c>
      <c r="L202" s="122"/>
    </row>
    <row r="203" spans="2:13" ht="15">
      <c r="B203" s="367"/>
      <c r="C203" s="129"/>
      <c r="D203" s="129" t="s">
        <v>93</v>
      </c>
      <c r="E203" s="203">
        <v>1.5</v>
      </c>
      <c r="F203" s="203">
        <v>1.5</v>
      </c>
      <c r="G203" s="130">
        <v>25</v>
      </c>
      <c r="H203" s="147"/>
      <c r="I203" s="147" t="s">
        <v>158</v>
      </c>
      <c r="J203" s="131">
        <v>1</v>
      </c>
      <c r="K203" s="132">
        <v>3</v>
      </c>
      <c r="L203" s="88">
        <v>9</v>
      </c>
    </row>
    <row r="204" spans="2:13" ht="15">
      <c r="B204" s="367"/>
      <c r="C204" s="129"/>
      <c r="D204" s="129" t="s">
        <v>198</v>
      </c>
      <c r="E204" s="203">
        <v>1.5</v>
      </c>
      <c r="F204" s="203">
        <v>1.5</v>
      </c>
      <c r="G204" s="130">
        <v>25</v>
      </c>
      <c r="H204" s="147"/>
      <c r="I204" s="147" t="s">
        <v>158</v>
      </c>
      <c r="J204" s="131">
        <v>1</v>
      </c>
      <c r="K204" s="132">
        <v>2</v>
      </c>
      <c r="L204" s="88">
        <v>12</v>
      </c>
    </row>
    <row r="205" spans="2:13" ht="15">
      <c r="B205" s="367"/>
      <c r="C205" s="129"/>
      <c r="D205" s="129" t="s">
        <v>219</v>
      </c>
      <c r="E205" s="203">
        <v>1</v>
      </c>
      <c r="F205" s="203">
        <v>2</v>
      </c>
      <c r="G205" s="130">
        <v>25</v>
      </c>
      <c r="H205" s="147"/>
      <c r="I205" s="147" t="s">
        <v>158</v>
      </c>
      <c r="J205" s="131">
        <v>1</v>
      </c>
      <c r="K205" s="132">
        <v>2</v>
      </c>
      <c r="L205" s="88">
        <v>12</v>
      </c>
    </row>
    <row r="206" spans="2:13" ht="15">
      <c r="B206" s="367"/>
      <c r="C206" s="129"/>
      <c r="D206" s="129" t="s">
        <v>220</v>
      </c>
      <c r="E206" s="203">
        <v>1.5</v>
      </c>
      <c r="F206" s="203">
        <v>1.5</v>
      </c>
      <c r="G206" s="130">
        <v>25</v>
      </c>
      <c r="H206" s="147"/>
      <c r="I206" s="147" t="s">
        <v>158</v>
      </c>
      <c r="J206" s="131">
        <v>1</v>
      </c>
      <c r="K206" s="132">
        <v>2</v>
      </c>
      <c r="L206" s="88">
        <v>12</v>
      </c>
    </row>
    <row r="207" spans="2:13" ht="15">
      <c r="B207" s="367"/>
      <c r="C207" s="129"/>
      <c r="D207" s="129" t="s">
        <v>221</v>
      </c>
      <c r="E207" s="203">
        <v>2</v>
      </c>
      <c r="F207" s="203">
        <v>1</v>
      </c>
      <c r="G207" s="130">
        <v>12</v>
      </c>
      <c r="H207" s="147"/>
      <c r="I207" s="147" t="s">
        <v>158</v>
      </c>
      <c r="J207" s="131">
        <v>1</v>
      </c>
      <c r="K207" s="132">
        <v>1</v>
      </c>
      <c r="L207" s="88"/>
    </row>
    <row r="208" spans="2:13" ht="15">
      <c r="B208" s="367"/>
      <c r="C208" s="129"/>
      <c r="D208" s="129" t="s">
        <v>222</v>
      </c>
      <c r="E208" s="203">
        <v>2</v>
      </c>
      <c r="F208" s="203">
        <v>1</v>
      </c>
      <c r="G208" s="130">
        <v>12</v>
      </c>
      <c r="H208" s="147"/>
      <c r="I208" s="147" t="s">
        <v>158</v>
      </c>
      <c r="J208" s="131">
        <v>1</v>
      </c>
      <c r="K208" s="132">
        <v>1</v>
      </c>
      <c r="L208" s="88"/>
    </row>
    <row r="209" spans="2:12" ht="14.25">
      <c r="B209" s="327"/>
      <c r="C209" s="53"/>
      <c r="D209" s="54"/>
      <c r="E209" s="197"/>
      <c r="F209" s="197"/>
      <c r="G209" s="125"/>
      <c r="H209" s="125"/>
      <c r="I209" s="125"/>
      <c r="J209" s="126"/>
      <c r="K209" s="126"/>
      <c r="L209" s="88"/>
    </row>
    <row r="210" spans="2:12" ht="15">
      <c r="B210" s="56">
        <v>2</v>
      </c>
      <c r="C210" s="57">
        <v>2</v>
      </c>
      <c r="D210" s="57" t="s">
        <v>223</v>
      </c>
      <c r="E210" s="77">
        <v>1</v>
      </c>
      <c r="F210" s="77">
        <v>2</v>
      </c>
      <c r="G210" s="96">
        <v>24</v>
      </c>
      <c r="H210" s="81"/>
      <c r="I210" s="81" t="s">
        <v>159</v>
      </c>
      <c r="J210" s="97">
        <v>1</v>
      </c>
      <c r="K210" s="98">
        <v>2</v>
      </c>
      <c r="L210" s="88">
        <v>12</v>
      </c>
    </row>
    <row r="211" spans="2:12" ht="15">
      <c r="B211" s="56"/>
      <c r="C211" s="57"/>
      <c r="D211" s="57" t="s">
        <v>224</v>
      </c>
      <c r="E211" s="77">
        <v>1.5</v>
      </c>
      <c r="F211" s="77">
        <v>1.5</v>
      </c>
      <c r="G211" s="96">
        <v>24</v>
      </c>
      <c r="H211" s="81"/>
      <c r="I211" s="81" t="s">
        <v>159</v>
      </c>
      <c r="J211" s="97">
        <v>1</v>
      </c>
      <c r="K211" s="98">
        <v>2</v>
      </c>
      <c r="L211" s="88">
        <v>12</v>
      </c>
    </row>
    <row r="212" spans="2:12" ht="15">
      <c r="B212" s="56"/>
      <c r="C212" s="57"/>
      <c r="D212" s="57" t="s">
        <v>60</v>
      </c>
      <c r="E212" s="77">
        <v>1.5</v>
      </c>
      <c r="F212" s="77">
        <v>1.5</v>
      </c>
      <c r="G212" s="96">
        <v>24</v>
      </c>
      <c r="H212" s="81"/>
      <c r="I212" s="81" t="s">
        <v>159</v>
      </c>
      <c r="J212" s="97">
        <v>1</v>
      </c>
      <c r="K212" s="98">
        <v>2</v>
      </c>
      <c r="L212" s="88">
        <v>12</v>
      </c>
    </row>
    <row r="213" spans="2:12" ht="15">
      <c r="B213" s="56"/>
      <c r="C213" s="57"/>
      <c r="D213" s="57" t="s">
        <v>225</v>
      </c>
      <c r="E213" s="77">
        <v>1</v>
      </c>
      <c r="F213" s="77">
        <v>2</v>
      </c>
      <c r="G213" s="96">
        <v>24</v>
      </c>
      <c r="H213" s="81"/>
      <c r="I213" s="81" t="s">
        <v>159</v>
      </c>
      <c r="J213" s="97">
        <v>1</v>
      </c>
      <c r="K213" s="98">
        <v>2</v>
      </c>
      <c r="L213" s="88">
        <v>12</v>
      </c>
    </row>
    <row r="214" spans="2:12" ht="15">
      <c r="B214" s="56"/>
      <c r="C214" s="57"/>
      <c r="D214" s="57" t="s">
        <v>199</v>
      </c>
      <c r="E214" s="77">
        <v>1.5</v>
      </c>
      <c r="F214" s="77">
        <v>1.5</v>
      </c>
      <c r="G214" s="96">
        <v>24</v>
      </c>
      <c r="H214" s="81"/>
      <c r="I214" s="81" t="s">
        <v>159</v>
      </c>
      <c r="J214" s="97">
        <v>1</v>
      </c>
      <c r="K214" s="98">
        <v>2</v>
      </c>
      <c r="L214" s="88">
        <v>12</v>
      </c>
    </row>
    <row r="215" spans="2:12" ht="15">
      <c r="B215" s="56"/>
      <c r="C215" s="57"/>
      <c r="D215" s="57" t="s">
        <v>226</v>
      </c>
      <c r="E215" s="77">
        <v>2</v>
      </c>
      <c r="F215" s="77">
        <v>1</v>
      </c>
      <c r="G215" s="96">
        <v>24</v>
      </c>
      <c r="H215" s="81"/>
      <c r="I215" s="81" t="s">
        <v>159</v>
      </c>
      <c r="J215" s="97">
        <v>1</v>
      </c>
      <c r="K215" s="98">
        <v>2</v>
      </c>
      <c r="L215" s="88">
        <v>12</v>
      </c>
    </row>
    <row r="216" spans="2:12" ht="14.25">
      <c r="B216" s="327"/>
      <c r="C216" s="53"/>
      <c r="D216" s="54"/>
      <c r="E216" s="197"/>
      <c r="F216" s="197"/>
      <c r="G216" s="125"/>
      <c r="H216" s="125"/>
      <c r="I216" s="125"/>
      <c r="J216" s="126"/>
      <c r="K216" s="126"/>
      <c r="L216" s="96"/>
    </row>
    <row r="217" spans="2:12" ht="15">
      <c r="B217" s="46">
        <v>3</v>
      </c>
      <c r="C217" s="47">
        <v>1</v>
      </c>
      <c r="D217" s="47" t="s">
        <v>227</v>
      </c>
      <c r="E217" s="99">
        <v>3</v>
      </c>
      <c r="F217" s="99">
        <v>1</v>
      </c>
      <c r="G217" s="88">
        <v>24</v>
      </c>
      <c r="H217" s="69"/>
      <c r="I217" s="69" t="s">
        <v>157</v>
      </c>
      <c r="J217" s="90">
        <v>1</v>
      </c>
      <c r="K217" s="91">
        <v>2</v>
      </c>
      <c r="L217" s="88">
        <v>12</v>
      </c>
    </row>
    <row r="218" spans="2:12" ht="15">
      <c r="B218" s="46"/>
      <c r="C218" s="47"/>
      <c r="D218" s="47" t="s">
        <v>228</v>
      </c>
      <c r="E218" s="99">
        <v>2</v>
      </c>
      <c r="F218" s="99">
        <v>2</v>
      </c>
      <c r="G218" s="88">
        <v>24</v>
      </c>
      <c r="H218" s="69"/>
      <c r="I218" s="69" t="s">
        <v>157</v>
      </c>
      <c r="J218" s="90">
        <v>1</v>
      </c>
      <c r="K218" s="91">
        <v>2</v>
      </c>
      <c r="L218" s="88">
        <v>12</v>
      </c>
    </row>
    <row r="219" spans="2:12" ht="15">
      <c r="B219" s="46"/>
      <c r="C219" s="47"/>
      <c r="D219" s="47" t="s">
        <v>229</v>
      </c>
      <c r="E219" s="99">
        <v>3</v>
      </c>
      <c r="F219" s="99">
        <v>1</v>
      </c>
      <c r="G219" s="88">
        <v>24</v>
      </c>
      <c r="H219" s="69"/>
      <c r="I219" s="69" t="s">
        <v>157</v>
      </c>
      <c r="J219" s="90">
        <v>1</v>
      </c>
      <c r="K219" s="91">
        <v>2</v>
      </c>
      <c r="L219" s="88">
        <v>12</v>
      </c>
    </row>
    <row r="220" spans="2:12" ht="15">
      <c r="B220" s="46"/>
      <c r="C220" s="47"/>
      <c r="D220" s="47" t="s">
        <v>230</v>
      </c>
      <c r="E220" s="99">
        <v>3</v>
      </c>
      <c r="F220" s="99">
        <v>1</v>
      </c>
      <c r="G220" s="88">
        <v>24</v>
      </c>
      <c r="H220" s="69"/>
      <c r="I220" s="69" t="s">
        <v>157</v>
      </c>
      <c r="J220" s="90">
        <v>1</v>
      </c>
      <c r="K220" s="91">
        <v>2</v>
      </c>
      <c r="L220" s="88">
        <v>12</v>
      </c>
    </row>
    <row r="221" spans="2:12" ht="15">
      <c r="B221" s="46"/>
      <c r="C221" s="47"/>
      <c r="D221" s="47" t="s">
        <v>231</v>
      </c>
      <c r="E221" s="99">
        <v>3</v>
      </c>
      <c r="F221" s="99">
        <v>1</v>
      </c>
      <c r="G221" s="88">
        <v>24</v>
      </c>
      <c r="H221" s="69"/>
      <c r="I221" s="69" t="s">
        <v>157</v>
      </c>
      <c r="J221" s="90">
        <v>1</v>
      </c>
      <c r="K221" s="91">
        <v>2</v>
      </c>
      <c r="L221" s="88">
        <v>12</v>
      </c>
    </row>
    <row r="222" spans="2:12" ht="15">
      <c r="B222" s="46"/>
      <c r="C222" s="47"/>
      <c r="D222" s="47"/>
      <c r="E222" s="99"/>
      <c r="F222" s="99"/>
      <c r="G222" s="88"/>
      <c r="H222" s="69"/>
      <c r="I222" s="69"/>
      <c r="J222" s="90"/>
      <c r="K222" s="91"/>
      <c r="L222" s="88"/>
    </row>
    <row r="223" spans="2:12" ht="15">
      <c r="B223" s="46"/>
      <c r="C223" s="47"/>
      <c r="D223" s="47" t="s">
        <v>98</v>
      </c>
      <c r="E223" s="207" t="s">
        <v>241</v>
      </c>
      <c r="F223" s="207" t="s">
        <v>241</v>
      </c>
      <c r="G223" s="88">
        <v>21</v>
      </c>
      <c r="H223" s="69"/>
      <c r="I223" s="69" t="s">
        <v>157</v>
      </c>
      <c r="J223" s="90">
        <v>21</v>
      </c>
      <c r="K223" s="91"/>
      <c r="L223" s="88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Grups 2017_18</vt:lpstr>
      <vt:lpstr>Grups_2016_17</vt:lpstr>
      <vt:lpstr>'Grups 2017_18'!Área_de_impresión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2017-10-16T08:17:33Z</cp:lastPrinted>
  <dcterms:created xsi:type="dcterms:W3CDTF">2014-03-16T17:58:34Z</dcterms:created>
  <dcterms:modified xsi:type="dcterms:W3CDTF">2017-10-18T22:19:14Z</dcterms:modified>
</cp:coreProperties>
</file>