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11760"/>
  </bookViews>
  <sheets>
    <sheet name="Laboratoris" sheetId="1" r:id="rId1"/>
    <sheet name="Assig_grups_inf20" sheetId="2" r:id="rId2"/>
    <sheet name="Laboratoris_dades_act" sheetId="3" r:id="rId3"/>
    <sheet name="Full1" sheetId="4" r:id="rId4"/>
  </sheets>
  <definedNames>
    <definedName name="_xlnm.Print_Area" localSheetId="1">Assig_grups_inf20!$A$1:$H$32</definedName>
    <definedName name="_xlnm.Print_Area" localSheetId="0">Laboratoris!$A$1:$N$33</definedName>
    <definedName name="_xlnm.Print_Area" localSheetId="2">Laboratoris_dades_act!$A$1:$K$27</definedName>
  </definedNames>
  <calcPr calcId="125725"/>
</workbook>
</file>

<file path=xl/calcChain.xml><?xml version="1.0" encoding="utf-8"?>
<calcChain xmlns="http://schemas.openxmlformats.org/spreadsheetml/2006/main">
  <c r="J33" i="1"/>
  <c r="K27" i="3"/>
  <c r="G27"/>
  <c r="E27"/>
  <c r="K26"/>
  <c r="G26"/>
  <c r="E26"/>
  <c r="K25"/>
  <c r="G25"/>
  <c r="E25"/>
  <c r="K24"/>
  <c r="G24"/>
  <c r="E24"/>
  <c r="K23"/>
  <c r="G23"/>
  <c r="E23"/>
  <c r="K22"/>
  <c r="G22"/>
  <c r="E22"/>
  <c r="K21"/>
  <c r="G21"/>
  <c r="E21"/>
  <c r="K20"/>
  <c r="H20"/>
  <c r="E20"/>
  <c r="K19"/>
  <c r="H19"/>
  <c r="E19"/>
  <c r="K18"/>
  <c r="H18"/>
  <c r="E18"/>
  <c r="K17"/>
  <c r="E17"/>
  <c r="K16"/>
  <c r="E16"/>
  <c r="K15"/>
  <c r="H15"/>
  <c r="E15"/>
  <c r="K14"/>
  <c r="H14"/>
  <c r="E14"/>
  <c r="K13"/>
  <c r="H13"/>
  <c r="E13"/>
  <c r="K12"/>
  <c r="H12"/>
  <c r="E12"/>
  <c r="K11"/>
  <c r="H11"/>
  <c r="E11"/>
  <c r="K10"/>
  <c r="H10"/>
  <c r="E10"/>
  <c r="K9"/>
  <c r="H9"/>
  <c r="E9"/>
  <c r="K8"/>
  <c r="H8"/>
  <c r="E8"/>
  <c r="K7"/>
  <c r="H7"/>
  <c r="E7"/>
  <c r="J6"/>
  <c r="K6"/>
  <c r="H6"/>
  <c r="E6"/>
  <c r="K5"/>
  <c r="H5"/>
  <c r="H4"/>
  <c r="I4"/>
  <c r="K4"/>
  <c r="E4"/>
  <c r="H3"/>
  <c r="I3"/>
  <c r="K3"/>
  <c r="E3"/>
  <c r="I23" i="1"/>
  <c r="I28"/>
  <c r="H33"/>
  <c r="G33"/>
  <c r="I8"/>
  <c r="I7"/>
  <c r="I6"/>
  <c r="I5"/>
  <c r="I4"/>
  <c r="I33" s="1"/>
  <c r="I3"/>
  <c r="I27"/>
  <c r="I26"/>
  <c r="I25"/>
  <c r="I24"/>
  <c r="I22"/>
  <c r="I21"/>
  <c r="I20"/>
  <c r="I19"/>
  <c r="I18"/>
  <c r="I17"/>
  <c r="I16"/>
  <c r="I15"/>
  <c r="I14"/>
  <c r="I13"/>
  <c r="I11"/>
  <c r="I10"/>
</calcChain>
</file>

<file path=xl/sharedStrings.xml><?xml version="1.0" encoding="utf-8"?>
<sst xmlns="http://schemas.openxmlformats.org/spreadsheetml/2006/main" count="561" uniqueCount="312">
  <si>
    <t>AL-001</t>
  </si>
  <si>
    <t>codi</t>
  </si>
  <si>
    <t>Màquines Elèctriques</t>
  </si>
  <si>
    <t>Circuits i Sistemes Elèctrics</t>
  </si>
  <si>
    <t>AL-002</t>
  </si>
  <si>
    <t>Disseny / Maquetes i prototip</t>
  </si>
  <si>
    <t>AL-008</t>
  </si>
  <si>
    <t>Mecànica</t>
  </si>
  <si>
    <t>AL-010</t>
  </si>
  <si>
    <t>Materials</t>
  </si>
  <si>
    <t>AL-011</t>
  </si>
  <si>
    <t>AL-012</t>
  </si>
  <si>
    <t>AL-013</t>
  </si>
  <si>
    <t>Fisica</t>
  </si>
  <si>
    <t>AL-014</t>
  </si>
  <si>
    <t>Quimica</t>
  </si>
  <si>
    <t>AL-019</t>
  </si>
  <si>
    <t>AL-102</t>
  </si>
  <si>
    <t>AL-103</t>
  </si>
  <si>
    <t>AL-104</t>
  </si>
  <si>
    <t>AL-106</t>
  </si>
  <si>
    <t>AL-114</t>
  </si>
  <si>
    <t>AL-116</t>
  </si>
  <si>
    <t>AI-101</t>
  </si>
  <si>
    <t>AI-109</t>
  </si>
  <si>
    <t>AI-111</t>
  </si>
  <si>
    <t>AI-112</t>
  </si>
  <si>
    <t>AI-115</t>
  </si>
  <si>
    <t>AI-117</t>
  </si>
  <si>
    <t>llocs 
treball</t>
  </si>
  <si>
    <t>total 
est</t>
  </si>
  <si>
    <t>Total</t>
  </si>
  <si>
    <t>valor ideal</t>
  </si>
  <si>
    <t xml:space="preserve">
m2</t>
  </si>
  <si>
    <t>ràtio</t>
  </si>
  <si>
    <t>AL-006/ 007</t>
  </si>
  <si>
    <t>est/
lloc</t>
  </si>
  <si>
    <t>ELEC</t>
  </si>
  <si>
    <t>E7</t>
  </si>
  <si>
    <t>MAE1</t>
  </si>
  <si>
    <t>MAE2</t>
  </si>
  <si>
    <t>R1</t>
  </si>
  <si>
    <t>ACEL</t>
  </si>
  <si>
    <t>DMDE</t>
  </si>
  <si>
    <t>MCME</t>
  </si>
  <si>
    <t>D5</t>
  </si>
  <si>
    <t>PRFA</t>
  </si>
  <si>
    <t>M5</t>
  </si>
  <si>
    <t>MAES</t>
  </si>
  <si>
    <t>M7</t>
  </si>
  <si>
    <t>MPAF</t>
  </si>
  <si>
    <t>TSAI</t>
  </si>
  <si>
    <t>FIPI</t>
  </si>
  <si>
    <t>SIAC</t>
  </si>
  <si>
    <t>CIMA</t>
  </si>
  <si>
    <t>N2+D2</t>
  </si>
  <si>
    <t>E3</t>
  </si>
  <si>
    <t>SIEL</t>
  </si>
  <si>
    <t>LUMI</t>
  </si>
  <si>
    <t>TMDM</t>
  </si>
  <si>
    <t>D3</t>
  </si>
  <si>
    <t>Assignatures amb grups de laboratori de mida inferior a 20 estudiants</t>
  </si>
  <si>
    <t>Nom del Laboratori docent o
Aula informàtica</t>
  </si>
  <si>
    <t>Disseny de Sistemes interactius</t>
  </si>
  <si>
    <t xml:space="preserve">Disseny </t>
  </si>
  <si>
    <t>superf</t>
  </si>
  <si>
    <t>BI-101</t>
  </si>
  <si>
    <t>Laboratori</t>
  </si>
  <si>
    <t>capacitat (c)</t>
  </si>
  <si>
    <t xml:space="preserve">grup </t>
  </si>
  <si>
    <t>assignat</t>
  </si>
  <si>
    <t>quadrim.</t>
  </si>
  <si>
    <t>previsió matric. 17/18 (m)</t>
  </si>
  <si>
    <t>núm. grups (m/c)</t>
  </si>
  <si>
    <t>K4</t>
  </si>
  <si>
    <t>E4</t>
  </si>
  <si>
    <t xml:space="preserve"> E5</t>
  </si>
  <si>
    <t>E6</t>
  </si>
  <si>
    <t>D4</t>
  </si>
  <si>
    <t>AL-003</t>
  </si>
  <si>
    <t>MAPR</t>
  </si>
  <si>
    <t>D7+M7</t>
  </si>
  <si>
    <t>N3</t>
  </si>
  <si>
    <t>FENT</t>
  </si>
  <si>
    <t>MFLU</t>
  </si>
  <si>
    <t>M6</t>
  </si>
  <si>
    <t>ENFL</t>
  </si>
  <si>
    <t>ETER</t>
  </si>
  <si>
    <t>MECA</t>
  </si>
  <si>
    <t>K5</t>
  </si>
  <si>
    <t>ELAN</t>
  </si>
  <si>
    <t>SIDI</t>
  </si>
  <si>
    <t>capacitat</t>
  </si>
  <si>
    <t>ce= capacitat encarrec</t>
  </si>
  <si>
    <t>m2/ce</t>
  </si>
  <si>
    <t>Precisa PAS de suport durant  les pràctiques docents</t>
  </si>
  <si>
    <t>EPSEVG - Espais per pràctiques docents</t>
  </si>
  <si>
    <t>Tractaments Tèrmics</t>
  </si>
  <si>
    <t>Mecan. i resistencia materials</t>
  </si>
  <si>
    <t>Mec. de Fluids i Motors Term.</t>
  </si>
  <si>
    <t>Control Avançat</t>
  </si>
  <si>
    <t>Electrònica Bàsica (ELAN, SIDI)</t>
  </si>
  <si>
    <t>Electronica, Sensors i Control</t>
  </si>
  <si>
    <t>Automàtica i Sist. de Control</t>
  </si>
  <si>
    <t>Electrònica Bàsica</t>
  </si>
  <si>
    <t>Aula Informatica A01</t>
  </si>
  <si>
    <t>Aula Informatica A09</t>
  </si>
  <si>
    <t>Aula Informatica A11</t>
  </si>
  <si>
    <t>Aula Informatica A12</t>
  </si>
  <si>
    <t>Aula Informatica A15</t>
  </si>
  <si>
    <t>Aula Informatica A17</t>
  </si>
  <si>
    <t>Aula Informatica B01</t>
  </si>
  <si>
    <t>Prototipatge Digital</t>
  </si>
  <si>
    <t>Si, a excepció de les primeres 3 sessions</t>
  </si>
  <si>
    <t>S</t>
  </si>
  <si>
    <t>N</t>
  </si>
  <si>
    <t>Instal·lar doble projector amb doble pantalla al PC del Professor. Possibilitat de veure l'enunciat del exercici i la resolució amb el programa utilitzat simultaniament. Vàlid per a totes les aules informàtiques. (J.J. Aliau)</t>
  </si>
  <si>
    <t>Posar una pissarra a la superficie on es projecten les imatges del projector, en ocasions hi ha la necessitat de remarcar amb rotulador vileda aspectes de les imatges i a la pared no es pot fer. (J.J. Aliau)</t>
  </si>
  <si>
    <t>Aules Informàtiques en general</t>
  </si>
  <si>
    <t>E</t>
  </si>
  <si>
    <t>Instal·lar arxiu .bat per arrencar els programes basats en DOSBOX de l'area de CMEM (J. Picas, Joan V. Castell)</t>
  </si>
  <si>
    <t>Tractament Corcs, ajustar durometres, sistema seguretat Charpy, reposició de material fungible (J. Picas, Joan V. Castell)  </t>
  </si>
  <si>
    <t>Replantejar ergonomia i eines foneria, espai de seguretat forn trempabilitat (J. Picas, Joan V. Castell)  </t>
  </si>
  <si>
    <t>Disponibilitat de suport quan tinc que fer els Tastets d'Enginyeria 3D i també en TFG (maquetes, prototips). (J.J. Aliau)
Equipar taules amb allargos per endollar els ordinadors. (J. Picas, Joan V. Castell)  </t>
  </si>
  <si>
    <t>Cal instal·lar un projector i la corresponent pantalla per tal de poder realitzar les explicacions i seguiment de les pràctiques als estudiants (J.J. Aliau, F. Vila)</t>
  </si>
  <si>
    <t>No (per Resistència de Materials)</t>
  </si>
  <si>
    <t>Aules de teoria i laboratori amb PC del professor</t>
  </si>
  <si>
    <t>Assegurar que a totes les aules amb PC del professor (aules informàtiques, laboratoris i aules de teoria) tinguin un endoll lliure. 
Això evitaria que algú que va amb el portàtil desendolla a la brava i després les coses no van (J.M. Merenciano).</t>
  </si>
  <si>
    <t xml:space="preserve">Que hi hagi també un ordinador per al professor per poder
projectar (Imma Massana)
</t>
  </si>
  <si>
    <t>Assegurar que totes les aules tingin endolls pels portàtils (en concret a la AI101 sembla que no es compleix).
Que les màquines funcionin i hi hagi accés  la xarxa.
Assegurar que si hi ha algun problema podem tenir assitència, quan es fan activitats avaluables a l'aula. 
Poder disposar de doble projector a algunes aules.
(J.M. Merenciano)</t>
  </si>
  <si>
    <t xml:space="preserve">N </t>
  </si>
  <si>
    <t>Col·locació d'una malla de seguretat al conducte d'aspiració del ventilador del nou panell d'aire.
Reposició de material (aigua destil·lada, oli lubricant, paper de laboratori, cronòmetres,...)
Reposició de vàlvules, finals de carrera, etc de pneumàtica.
Reposició de placa calefactora (insta·lació de transferència de calor)
Cabalímetre (instal·lació del banc hidràulic) (Montse Carbonell i Jaume Miquel)</t>
  </si>
  <si>
    <t>Eliminar el sistema actual de sujeción del cableado de conexión a los instrumentos, por falta de funcionalidad: Dejar los cables de conexión y sondas en los armarios disponibles o mediante “colgadores” de fácil acceso., esto implicaría que los laboratorios permanezcan cerrados en las  franjas horarias sin docencia y así también evitar el deterioro del equipamiento (instrumentos y mobiliario) de los laboratorios. Para aquellos estudiantes que necesiten puestos de trabajo para ensayos de electrónica podría habilitarse algún laboratorio específico  o compartir el laboratorio destinado a TFG.
Realizar los cambios para que los puestos de trabajo sean “homogéneos”, dotados con el mismo tipo, marca y modelo, de instrumentos (en el AL104, unos puestos de trabajo disponen de osciloscopios Agilent y otros Promax, cuyas prestaciones y forma de uso son diferentes). (Pere Gayà, Jordi Prat)</t>
  </si>
  <si>
    <t>Eliminar el sistema actual de sujeción del cableado de conexión a los instrumentos, por falta de funcionalidad: Dejar los cables de conexión y sondas en los armarios disponibles o mediante “colgadores” de fácil acceso, esto implicaría que los laboratorios permanezcan cerrados en las  franjas horarias sin docencia y así también evitar el deterioro del equipamiento (instrumentos y mobiliario) de los laboratorios. Para aquellos estudiantes que necesiten puestos de trabajo para ensayos de electrónica podría habilitarse algún laboratorio específico  o compartir el laboratorio destinado a TFG.
Realizar los cambios para que los puestos de trabajo sean “homogéneos”, dotados con el mismo tipo, marca y modelo, de instrumentos. (Pere Gayà, Jordi Prat)</t>
  </si>
  <si>
    <t>Laboratoris de electrònica en general</t>
  </si>
  <si>
    <t>Cualquier propuesta referente a los laboratorios debería ser informada a los profesores que imparten docencia, o al menos a los profesores coordinadores de asignaturas con docencia en esos laboratorios, y se contar con su opinión. Es fundamental que los equipos de los puestos de trabajo respondan a las necesidades docentes y su manejo sea cómodo para los estudiantes (Pere gayà, Jordi Prat)</t>
  </si>
  <si>
    <t>Titulacions</t>
  </si>
  <si>
    <t>Departaments</t>
  </si>
  <si>
    <t>ASSIG Q1</t>
  </si>
  <si>
    <t>ASSIG Q2</t>
  </si>
  <si>
    <t>K-ENCO</t>
  </si>
  <si>
    <t>E-MAE2, E-DMDE</t>
  </si>
  <si>
    <t>K, R</t>
  </si>
  <si>
    <t>E-ACEL, EMAE1, 
K-ELEC</t>
  </si>
  <si>
    <t>N-SIEL, 
E-LUMI, E-TMDM</t>
  </si>
  <si>
    <t>N-SIEL, 
K-ELEC</t>
  </si>
  <si>
    <t>K-SDIN, 
R-PRDM</t>
  </si>
  <si>
    <t>K-REAU, K-AUIN, R-AUDI</t>
  </si>
  <si>
    <t>N-FOAU, K-ININ, E-IEAI</t>
  </si>
  <si>
    <t>K-ELDI, K-ENCO
N-SIEK, E-INEL</t>
  </si>
  <si>
    <t>R-SIDI, R-SENS, R-SETR, 
N-SIEK, M-PRFA,
K-ELDI</t>
  </si>
  <si>
    <t xml:space="preserve">K-SIIN, K-SIDI, 
R-FEIN, R-AUDI 
MD-DIEL, N-INFO,
I-FOPR, I-ESC2
</t>
  </si>
  <si>
    <t>K, R, N, E, I</t>
  </si>
  <si>
    <t>R-AUDI, R-ROVI
K-AUIN, D-INPS</t>
  </si>
  <si>
    <t>K-SIRO, N-ACAP</t>
  </si>
  <si>
    <t>D-MAPR</t>
  </si>
  <si>
    <t>----</t>
  </si>
  <si>
    <t>D-DIGR, D-TAD1</t>
  </si>
  <si>
    <t>D-ESTE, D-TAD2, D-TAD3</t>
  </si>
  <si>
    <t>D</t>
  </si>
  <si>
    <t>340, 702, 712, 717, 732, 737</t>
  </si>
  <si>
    <t>-</t>
  </si>
  <si>
    <t>ND-CIMA</t>
  </si>
  <si>
    <t>M-MAES, MD-FIPI, M-MPAF
D-PRFA, D-SEMA, M-TSAI</t>
  </si>
  <si>
    <t>M-MAES, MD-FIPI, M-MPAF
D-PRFA, D-SEMA, M-TSAI, 
ND-CIMA</t>
  </si>
  <si>
    <t>MD-DMAO, DM-APEL, D-SEDI, 
R-SDAV, K-ELAN, 
I-INCO,
N-INFO</t>
  </si>
  <si>
    <t>MD-DMAO, D-MECA. M-TEMA</t>
  </si>
  <si>
    <t>M, D</t>
  </si>
  <si>
    <t>N-SIME, D-DIME, M-PRFA, 
M-DIMA</t>
  </si>
  <si>
    <t>M-RMA2, D-MECA, ND-CIMA,
M-TEMA, M-TESA, D-SEMA,
MD-DMAO</t>
  </si>
  <si>
    <t>M-RMA1, M-ESCI, D-DIME,
N-SIME, ND-CIMA, M-DIMA,
D-ELRM</t>
  </si>
  <si>
    <t>D-MECA, M-FENT, M-MFLU
M-MATH</t>
  </si>
  <si>
    <t>M-ETER, M-ENFL</t>
  </si>
  <si>
    <t>M</t>
  </si>
  <si>
    <t>ND-FIS1, ND-FIS2, I-FISI</t>
  </si>
  <si>
    <t>N, D, I</t>
  </si>
  <si>
    <t>ND-QUIM</t>
  </si>
  <si>
    <t>N, D</t>
  </si>
  <si>
    <t>R: SIAC,  FOME, SIOP, SEAI
R: MCME, DIAP,
ND: SOAC,  ESTA, INFO, 
D-DIAO, D-DPMM, I-FOPR</t>
  </si>
  <si>
    <t>Totes</t>
  </si>
  <si>
    <t>I: LOAL, ESC1, PRO1, MATD
ND-INFO, ND-EXGR, N-EQDI
M-DSAO, D-DIRT, R-GEEN</t>
  </si>
  <si>
    <t xml:space="preserve">DIGR, CAAV, MAES, EXG2, 
DIAO, SOAC, DIBA, INFO, 
LOAL, MATH, EXGR, FENT, 
ESIN, REAU, ESTA.
</t>
  </si>
  <si>
    <t>CIMA, INDI, PRO1, CAAV,
SIEP, DIRT, CIEL, ARCO,
SIME, XACO</t>
  </si>
  <si>
    <t>FENT, MECA, MIDA, ELPO,
REAU, SOAC, PRO1, DIGR,
INFO, EXAR, SOAC, REAU,
LUMI, ESTA, INCO, LOAL,
DIAO, MADI, SIPI, LIEL, 
ESC2, MAES, INPS</t>
  </si>
  <si>
    <t>PROP, SIEP, CIEL, ESC1,
EQDI, XACO, MATD, LOAL,
EXGR, DABD, INEL, PRO1,
AMEP</t>
  </si>
  <si>
    <t>DIAO, CAAV, FOPR, DMDE,
PRO1, SOAC, MECA, DIGR,
DIDU, EXAR, MECA, TEMA,
PRO1, TEIN, EXAR, INEP,
ELPO</t>
  </si>
  <si>
    <t>PROP, EXGR, ESCI, XACO,
XAMU,ARCO, ESCI, INCO,
EXGR, FOPR, SEAX, MATD,
MADI</t>
  </si>
  <si>
    <t>ESTA, EXG2, EQDI, CAAV, 
SIAC, SOAC, CIMA, INFO,
TEIN, EXAR, ESC1, LOAL,
INTE, DPMM, MADI</t>
  </si>
  <si>
    <t>ESCI, EQDI, CAAV, ELPO,
DIRT, PRO1, CAAV, FOPR,
ELPO, DSAO, MADI, CIMA,
DIRT, QUIM</t>
  </si>
  <si>
    <t>SODX, MAES, ESC2, FOPR, 
INFO, CIMA, SIOP, EXGR,
REAU, MAES, PACO, ESTA,
FENT, DIAO</t>
  </si>
  <si>
    <t>SOAP, GEEN, CIMA, SOAP</t>
  </si>
  <si>
    <t>Tots</t>
  </si>
  <si>
    <t>Capacitat 
valor ideal</t>
  </si>
  <si>
    <t>Capacitat encàrrec</t>
  </si>
  <si>
    <t>Xavi Ruiz</t>
  </si>
  <si>
    <t>Kennet Colell</t>
  </si>
  <si>
    <t>Germán Morillo</t>
  </si>
  <si>
    <t>Miriam Carreras</t>
  </si>
  <si>
    <t>David Raya</t>
  </si>
  <si>
    <t>Toni Mayans</t>
  </si>
  <si>
    <t>Camil Bernad</t>
  </si>
  <si>
    <t>E – Josep Font</t>
  </si>
  <si>
    <t>R – Balduí Blanqué</t>
  </si>
  <si>
    <t>K – Pere Gayà</t>
  </si>
  <si>
    <t>707 – Xavier Llanas</t>
  </si>
  <si>
    <t>710 – Jordi Prat</t>
  </si>
  <si>
    <t>744 – Rafael Morillas</t>
  </si>
  <si>
    <t>D – Frederic Vila</t>
  </si>
  <si>
    <t>M – Montse Carbonell</t>
  </si>
  <si>
    <t>702 – Josep A. Picas</t>
  </si>
  <si>
    <t>712 – Joan Solé</t>
  </si>
  <si>
    <t>717 – Juan José Aliau</t>
  </si>
  <si>
    <t>737 – Marta Musté</t>
  </si>
  <si>
    <t>748 – Juan Soler</t>
  </si>
  <si>
    <t>713 – Salvador Butí</t>
  </si>
  <si>
    <t>I – Jordi Esteve</t>
  </si>
  <si>
    <t>B – Enric Trullols</t>
  </si>
  <si>
    <t>701–  Xavier Masip</t>
  </si>
  <si>
    <t>723 – J. M. Merenciano</t>
  </si>
  <si>
    <t>732 – Marta Diaz</t>
  </si>
  <si>
    <t>749 – Fina Antonijoan</t>
  </si>
  <si>
    <t>744 - Jordi Mataix</t>
  </si>
  <si>
    <t>744 - Rafael Vidal</t>
  </si>
  <si>
    <t>font@ee.upc.edu</t>
  </si>
  <si>
    <t>blanque@ee.upc.edu</t>
  </si>
  <si>
    <t>pgaya@eel.upc.edu</t>
  </si>
  <si>
    <t>jordi.prat@upc.edu</t>
  </si>
  <si>
    <t>jordi.mataix@upc.edu</t>
  </si>
  <si>
    <t>frederic.vila@upc.edu</t>
  </si>
  <si>
    <t>montse.carbonell@upc.edu</t>
  </si>
  <si>
    <t>josep.picas@upc.edu</t>
  </si>
  <si>
    <t>juan.sole@upc.edu</t>
  </si>
  <si>
    <t>marta.muste@upc.edu</t>
  </si>
  <si>
    <t>jesteve@cs.upc.edu</t>
  </si>
  <si>
    <t>enric.trullols@upc.edu</t>
  </si>
  <si>
    <t>meren@cs.upc.edu</t>
  </si>
  <si>
    <t>marta.diaz@upc.edu</t>
  </si>
  <si>
    <t>xavier.ruiz@upc.edu</t>
  </si>
  <si>
    <t>kenneth.colell@upc.edu</t>
  </si>
  <si>
    <t>german.morillo@upc.edu</t>
  </si>
  <si>
    <t>liebanas@ee.upc.edu</t>
  </si>
  <si>
    <t>miriam.carreras@upc.edu</t>
  </si>
  <si>
    <t>david.raya@upc.edu</t>
  </si>
  <si>
    <t>antoni.mayans@upc.edu</t>
  </si>
  <si>
    <t>Jordi Enric Martinez</t>
  </si>
  <si>
    <t>jordi.enric.martinez@upc.edu</t>
  </si>
  <si>
    <t>camilo.bernad@upc.edu</t>
  </si>
  <si>
    <t>xavier.parra@upc.edu</t>
  </si>
  <si>
    <t>rafael.morillas@upc.edu</t>
  </si>
  <si>
    <t>juan.jose.aliau@upc.edu</t>
  </si>
  <si>
    <t>juan.soler@upc.edu</t>
  </si>
  <si>
    <t>rafael.vidal@entel.upc.edu</t>
  </si>
  <si>
    <t>josefina.antonijuan@upc.edu</t>
  </si>
  <si>
    <t>,</t>
  </si>
  <si>
    <t>G1</t>
  </si>
  <si>
    <t>G2</t>
  </si>
  <si>
    <t>G3</t>
  </si>
  <si>
    <t>G4</t>
  </si>
  <si>
    <t>Oscar de Sousa</t>
  </si>
  <si>
    <t>oscar.de.sousa@upc.edu</t>
  </si>
  <si>
    <t>701–  Eva Marín</t>
  </si>
  <si>
    <t>eva@ac.upc.edu</t>
  </si>
  <si>
    <t>xmasip@ac.upc.edu</t>
  </si>
  <si>
    <t>salvador.buti@upc.edu</t>
  </si>
  <si>
    <t xml:space="preserve">Manuel Liebanas </t>
  </si>
  <si>
    <t>Santi Miñano</t>
  </si>
  <si>
    <t>santiago.minano@upc.edu</t>
  </si>
  <si>
    <t>16
14
12</t>
  </si>
  <si>
    <t xml:space="preserve">K5- ELAN, SIDI
MD7-APEL
</t>
  </si>
  <si>
    <t>K4- ELDI, E6- INEL
- - -
R2-SENS</t>
  </si>
  <si>
    <t>9-12</t>
  </si>
  <si>
    <t>Electrònica Bàsica (grups reduits)</t>
  </si>
  <si>
    <t>Accions de millora que s'han raalitzat durant l'any 2017/18</t>
  </si>
  <si>
    <t>(indicar la persona que coneix la necessitat/millora a realitzar)</t>
  </si>
  <si>
    <t>Accions de millora a prioritzar per l'any 2018/19</t>
  </si>
  <si>
    <t>SPRL: Separar físicament la part de recerca i docència, instal·lar unes llums indicant si hi ha corrent o no a les taules i protegir les bornes dos equips</t>
  </si>
  <si>
    <t>SPRL: Instal·lar unes llums indicant si hi ha corrent o no a les taules i protegir les bornes dos equips</t>
  </si>
  <si>
    <t>Pantalla i projector instal·lat. S'ha canviat l'extractor de la talladora làser per un de molt més potent</t>
  </si>
  <si>
    <t>Tractament corcs i sistema seguretat Charpy</t>
  </si>
  <si>
    <t xml:space="preserve">S'està preparant les noves caixes de PDUSADGE per renovar les pràctiques. </t>
  </si>
  <si>
    <t>Nou sistema d'adquisició de dades al banc d'aigua amb nou cabalímetre.</t>
  </si>
  <si>
    <t>Malla de seguretat i reposició material</t>
  </si>
  <si>
    <t>Duròmetres ajustats, forn tubular reparat i material fungible sempre llest</t>
  </si>
  <si>
    <t>Trasllat al nou espai</t>
  </si>
  <si>
    <t>Nous sistema de control del forn. Replantejar ergonomia i eines foneria, espai de seguretat forn trempabilitat. Restaurar i reparar la tronxadora.</t>
  </si>
  <si>
    <t>S'han restaurat completament el forn de foneria i la serra gran. Noves taules de treball</t>
  </si>
  <si>
    <t>S'ha instal·lat la nova maqueta de tub d'aire</t>
  </si>
  <si>
    <t>Estudiarem el tema de la pissarra</t>
  </si>
  <si>
    <t>Necessari el nou compressor i xarxa d'aire comprimit de l'EPSEVG</t>
  </si>
  <si>
    <t xml:space="preserve">Si alguna vez se actualiza Windows a Windows 10, dejar una imagen de Windows 7, necesaria para prácticas en la asignatura de ARCO (ARCO:Eva Marin)             </t>
  </si>
  <si>
    <t>El procés de boot en múltiples ocasions tarda més de 5 minuts, tant el windows com en linux. En general, també (no només per a aquesta aula), demanaria unificar els noms d'usuari dels comptes de professor entre els sistemes linux i windows. (ESC1, Jordi Garcia)</t>
  </si>
  <si>
    <t xml:space="preserve">Traslado de una máquina de tracción, de su ubicación actual en el edificio C al laboratorio AL010 del A. Esta máquina está informatizada y dispone de un horno para realizar ensayos a diferentes temperaturas. Su traslado daría un aspecto más actual a los equipos de laboratorio que dispone del Departamento de Materiales en el edificio A. 
El traslado supondrá un coste de desmontaje, traslado y volver a montar y calibrar el equipo. El desmontaje/montaje/calibración lo debería realizar un técnico de la empresa fabricante de la máquina (Instron), lo cual comportará un coste a tener en cuenta. Por este motivo solicitamos que se incluya en las propuestas de inversión en Laboratorios, una partida para el traslado de la máquina de tracción (Josep A. Picas)
</t>
  </si>
  <si>
    <t>Es copnsidera que cal la renovació al menys dels monitors dels PCs, amb nous monitors de 15" (Direcció del centre)</t>
  </si>
  <si>
    <t>Per Resistència de Materials, fabricar nous elements (eixos de secció circular amb galgues) per fer una pràctica de torsió. (Marta Musté i Elsa Pérez)</t>
  </si>
  <si>
    <r>
      <rPr>
        <b/>
        <sz val="14"/>
        <color theme="1"/>
        <rFont val="Arial Narrow"/>
        <family val="2"/>
      </rPr>
      <t>E</t>
    </r>
    <r>
      <rPr>
        <sz val="14"/>
        <color theme="1"/>
        <rFont val="Arial Narrow"/>
        <family val="2"/>
      </rPr>
      <t>, K</t>
    </r>
  </si>
  <si>
    <r>
      <rPr>
        <b/>
        <sz val="14"/>
        <color theme="1"/>
        <rFont val="Arial Narrow"/>
        <family val="2"/>
      </rPr>
      <t>N, E</t>
    </r>
    <r>
      <rPr>
        <sz val="14"/>
        <color theme="1"/>
        <rFont val="Arial Narrow"/>
        <family val="2"/>
      </rPr>
      <t>, K</t>
    </r>
  </si>
  <si>
    <r>
      <rPr>
        <b/>
        <sz val="14"/>
        <color theme="1"/>
        <rFont val="Arial Narrow"/>
        <family val="2"/>
      </rPr>
      <t>712,</t>
    </r>
    <r>
      <rPr>
        <sz val="14"/>
        <color theme="1"/>
        <rFont val="Arial Narrow"/>
        <family val="2"/>
      </rPr>
      <t xml:space="preserve"> 729</t>
    </r>
  </si>
  <si>
    <r>
      <rPr>
        <b/>
        <sz val="14"/>
        <color theme="1"/>
        <rFont val="Arial Narrow"/>
        <family val="2"/>
      </rPr>
      <t>M, D</t>
    </r>
    <r>
      <rPr>
        <sz val="14"/>
        <color theme="1"/>
        <rFont val="Arial Narrow"/>
        <family val="2"/>
      </rPr>
      <t>, N</t>
    </r>
  </si>
  <si>
    <r>
      <rPr>
        <b/>
        <sz val="14"/>
        <color theme="1"/>
        <rFont val="Arial Narrow"/>
        <family val="2"/>
      </rPr>
      <t>737</t>
    </r>
    <r>
      <rPr>
        <sz val="14"/>
        <color theme="1"/>
        <rFont val="Arial Narrow"/>
        <family val="2"/>
      </rPr>
      <t xml:space="preserve">, 712, 702, </t>
    </r>
  </si>
  <si>
    <r>
      <t>M, D,</t>
    </r>
    <r>
      <rPr>
        <sz val="14"/>
        <color theme="1"/>
        <rFont val="Arial Narrow"/>
        <family val="2"/>
      </rPr>
      <t xml:space="preserve"> N</t>
    </r>
  </si>
  <si>
    <r>
      <rPr>
        <b/>
        <sz val="14"/>
        <color theme="1"/>
        <rFont val="Arial Narrow"/>
        <family val="2"/>
      </rPr>
      <t>729</t>
    </r>
    <r>
      <rPr>
        <sz val="14"/>
        <color theme="1"/>
        <rFont val="Arial Narrow"/>
        <family val="2"/>
      </rPr>
      <t>, 712</t>
    </r>
  </si>
  <si>
    <r>
      <rPr>
        <b/>
        <sz val="14"/>
        <color theme="1"/>
        <rFont val="Arial Narrow"/>
        <family val="2"/>
      </rPr>
      <t>710,</t>
    </r>
    <r>
      <rPr>
        <sz val="14"/>
        <color theme="1"/>
        <rFont val="Arial Narrow"/>
        <family val="2"/>
      </rPr>
      <t xml:space="preserve"> 701, 707, 712, 723</t>
    </r>
  </si>
  <si>
    <r>
      <rPr>
        <b/>
        <sz val="14"/>
        <color theme="1"/>
        <rFont val="Arial Narrow"/>
        <family val="2"/>
      </rPr>
      <t>R, K,</t>
    </r>
    <r>
      <rPr>
        <sz val="14"/>
        <color theme="1"/>
        <rFont val="Arial Narrow"/>
        <family val="2"/>
      </rPr>
      <t xml:space="preserve"> D, M, N, I</t>
    </r>
  </si>
  <si>
    <r>
      <rPr>
        <b/>
        <sz val="14"/>
        <color theme="1"/>
        <rFont val="Arial Narrow"/>
        <family val="2"/>
      </rPr>
      <t>710</t>
    </r>
    <r>
      <rPr>
        <sz val="14"/>
        <color theme="1"/>
        <rFont val="Arial Narrow"/>
        <family val="2"/>
      </rPr>
      <t xml:space="preserve">, 707, 744, 723, 709
</t>
    </r>
  </si>
  <si>
    <r>
      <rPr>
        <b/>
        <sz val="14"/>
        <color theme="1"/>
        <rFont val="Arial Narrow"/>
        <family val="2"/>
      </rPr>
      <t>707</t>
    </r>
    <r>
      <rPr>
        <sz val="14"/>
        <color theme="1"/>
        <rFont val="Arial Narrow"/>
        <family val="2"/>
      </rPr>
      <t>, 709, 710, 744</t>
    </r>
  </si>
  <si>
    <r>
      <rPr>
        <b/>
        <sz val="14"/>
        <color theme="1"/>
        <rFont val="Arial Narrow"/>
        <family val="2"/>
      </rPr>
      <t>K, R</t>
    </r>
    <r>
      <rPr>
        <sz val="14"/>
        <color theme="1"/>
        <rFont val="Arial Narrow"/>
        <family val="2"/>
      </rPr>
      <t>, N, E</t>
    </r>
  </si>
  <si>
    <r>
      <rPr>
        <b/>
        <sz val="14"/>
        <color theme="1"/>
        <rFont val="Arial Narrow"/>
        <family val="2"/>
      </rPr>
      <t>707</t>
    </r>
    <r>
      <rPr>
        <sz val="14"/>
        <color theme="1"/>
        <rFont val="Arial Narrow"/>
        <family val="2"/>
      </rPr>
      <t>, 710, 744</t>
    </r>
  </si>
  <si>
    <r>
      <rPr>
        <b/>
        <sz val="14"/>
        <color theme="1"/>
        <rFont val="Arial Narrow"/>
        <family val="2"/>
      </rPr>
      <t>R, K</t>
    </r>
    <r>
      <rPr>
        <sz val="14"/>
        <color theme="1"/>
        <rFont val="Arial Narrow"/>
        <family val="2"/>
      </rPr>
      <t>, D, N</t>
    </r>
  </si>
  <si>
    <t xml:space="preserve">S= Si, a totes les sessions
E = Eventualment  pot ser necessari 
N = No es necessari  
</t>
  </si>
  <si>
    <t>EPSEVG
Espais per pràctiques docents</t>
  </si>
  <si>
    <t>Precisa de personal de suport durant le 5 setmanes  al Q1 i 5 setmanes al Q2 en que hi ha les pràctiques  (S. Butí). Reorganitzar l'espai del laboratori per facilitat les explicacions i demostracions del professor. Això comporta una redistribució del mobiliari  i la instal·lació d'un projector i una pissarra/pantalla per escriure i projectar. Es necessiten dues taules. També caldria fer una restauració d'una part del mobiliari de treball dels alumnes, donada la deterioració actual. Caldra substituir algun element i pintat-ne algun altre. Falten taquilles per a tots els alumnes, les taquilles sòn necessaries ja que els alumnes no poden entrar abrics al laboratori per seguretat. (S.Butí)</t>
  </si>
  <si>
    <r>
      <t xml:space="preserve">Necessitats/millores a realitzar detectades 
per l'any 2017/18 i 2018/19, a realitzar al laboratori  - </t>
    </r>
    <r>
      <rPr>
        <b/>
        <sz val="14"/>
        <color rgb="FF7030A0"/>
        <rFont val="Arial Narrow"/>
        <family val="2"/>
      </rPr>
      <t>v10</t>
    </r>
  </si>
</sst>
</file>

<file path=xl/styles.xml><?xml version="1.0" encoding="utf-8"?>
<styleSheet xmlns="http://schemas.openxmlformats.org/spreadsheetml/2006/main">
  <fonts count="33">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rgb="FF0033CC"/>
      <name val="Calibri"/>
      <family val="2"/>
      <scheme val="minor"/>
    </font>
    <font>
      <b/>
      <sz val="12"/>
      <color theme="1"/>
      <name val="Arial Narrow"/>
      <family val="2"/>
    </font>
    <font>
      <b/>
      <sz val="12"/>
      <color rgb="FF0070C0"/>
      <name val="Arial Narrow"/>
      <family val="2"/>
    </font>
    <font>
      <sz val="12"/>
      <color theme="1"/>
      <name val="Arial Narrow"/>
      <family val="2"/>
    </font>
    <font>
      <sz val="12"/>
      <name val="Arial Narrow"/>
      <family val="2"/>
    </font>
    <font>
      <sz val="12"/>
      <color rgb="FF0070C0"/>
      <name val="Arial Narrow"/>
      <family val="2"/>
    </font>
    <font>
      <b/>
      <sz val="12"/>
      <color rgb="FF0033CC"/>
      <name val="Arial Narrow"/>
      <family val="2"/>
    </font>
    <font>
      <sz val="12"/>
      <color rgb="FF0033CC"/>
      <name val="Arial Narrow"/>
      <family val="2"/>
    </font>
    <font>
      <b/>
      <sz val="14"/>
      <color theme="1"/>
      <name val="Arial Narrow"/>
      <family val="2"/>
    </font>
    <font>
      <sz val="12"/>
      <color theme="1" tint="0.499984740745262"/>
      <name val="Arial Narrow"/>
      <family val="2"/>
    </font>
    <font>
      <b/>
      <sz val="12"/>
      <color theme="1" tint="0.499984740745262"/>
      <name val="Arial Narrow"/>
      <family val="2"/>
    </font>
    <font>
      <sz val="11"/>
      <name val="Calibri"/>
      <family val="2"/>
      <scheme val="minor"/>
    </font>
    <font>
      <sz val="10"/>
      <color rgb="FF0000FF"/>
      <name val="Arial"/>
      <family val="2"/>
    </font>
    <font>
      <sz val="10"/>
      <color rgb="FF003300"/>
      <name val="Arial"/>
      <family val="2"/>
    </font>
    <font>
      <sz val="10"/>
      <color rgb="FF7030A0"/>
      <name val="Arial"/>
      <family val="2"/>
    </font>
    <font>
      <u/>
      <sz val="11"/>
      <color theme="10"/>
      <name val="Calibri"/>
      <family val="2"/>
      <scheme val="minor"/>
    </font>
    <font>
      <sz val="11"/>
      <color rgb="FF0000FF"/>
      <name val="Arial"/>
      <family val="2"/>
    </font>
    <font>
      <sz val="14"/>
      <color theme="1"/>
      <name val="Calibri"/>
      <family val="2"/>
      <scheme val="minor"/>
    </font>
    <font>
      <b/>
      <sz val="14"/>
      <color rgb="FF0070C0"/>
      <name val="Arial Narrow"/>
      <family val="2"/>
    </font>
    <font>
      <b/>
      <sz val="14"/>
      <color rgb="FF0033CC"/>
      <name val="Arial Narrow"/>
      <family val="2"/>
    </font>
    <font>
      <b/>
      <sz val="14"/>
      <name val="Arial Narrow"/>
      <family val="2"/>
    </font>
    <font>
      <sz val="14"/>
      <name val="Arial Narrow"/>
      <family val="2"/>
    </font>
    <font>
      <sz val="14"/>
      <color rgb="FF0070C0"/>
      <name val="Arial Narrow"/>
      <family val="2"/>
    </font>
    <font>
      <sz val="14"/>
      <color rgb="FF0033CC"/>
      <name val="Arial Narrow"/>
      <family val="2"/>
    </font>
    <font>
      <sz val="14"/>
      <color theme="1"/>
      <name val="Arial Narrow"/>
      <family val="2"/>
    </font>
    <font>
      <sz val="14"/>
      <color rgb="FFC00000"/>
      <name val="Arial Narrow"/>
      <family val="2"/>
    </font>
    <font>
      <sz val="14"/>
      <color rgb="FF7030A0"/>
      <name val="Arial Narrow"/>
      <family val="2"/>
    </font>
    <font>
      <b/>
      <sz val="14"/>
      <color rgb="FF7030A0"/>
      <name val="Arial Narrow"/>
      <family val="2"/>
    </font>
    <font>
      <sz val="12"/>
      <color rgb="FF7030A0"/>
      <name val="Arial Narrow"/>
      <family val="2"/>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FF99"/>
        <bgColor indexed="64"/>
      </patternFill>
    </fill>
    <fill>
      <patternFill patternType="solid">
        <fgColor rgb="FFCCECFF"/>
        <bgColor indexed="64"/>
      </patternFill>
    </fill>
    <fill>
      <patternFill patternType="solid">
        <fgColor rgb="FFFFCC99"/>
        <bgColor indexed="64"/>
      </patternFill>
    </fill>
    <fill>
      <patternFill patternType="solid">
        <fgColor rgb="FFFFFFFF"/>
        <bgColor indexed="64"/>
      </patternFill>
    </fill>
  </fills>
  <borders count="4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right style="thin">
        <color auto="1"/>
      </right>
      <top style="thin">
        <color auto="1"/>
      </top>
      <bottom/>
      <diagonal/>
    </border>
    <border>
      <left style="hair">
        <color auto="1"/>
      </left>
      <right style="thin">
        <color auto="1"/>
      </right>
      <top style="hair">
        <color auto="1"/>
      </top>
      <bottom/>
      <diagonal/>
    </border>
    <border>
      <left/>
      <right/>
      <top style="thin">
        <color auto="1"/>
      </top>
      <bottom/>
      <diagonal/>
    </border>
    <border>
      <left/>
      <right style="thin">
        <color auto="1"/>
      </right>
      <top style="thin">
        <color auto="1"/>
      </top>
      <bottom style="thin">
        <color auto="1"/>
      </bottom>
      <diagonal/>
    </border>
    <border>
      <left style="hair">
        <color auto="1"/>
      </left>
      <right/>
      <top/>
      <bottom style="thin">
        <color auto="1"/>
      </bottom>
      <diagonal/>
    </border>
    <border>
      <left/>
      <right/>
      <top/>
      <bottom style="thin">
        <color auto="1"/>
      </bottom>
      <diagonal/>
    </border>
    <border>
      <left style="hair">
        <color auto="1"/>
      </left>
      <right/>
      <top style="hair">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hair">
        <color auto="1"/>
      </right>
      <top/>
      <bottom/>
      <diagonal/>
    </border>
    <border>
      <left/>
      <right style="hair">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s>
  <cellStyleXfs count="2">
    <xf numFmtId="0" fontId="0" fillId="0" borderId="0"/>
    <xf numFmtId="0" fontId="19" fillId="0" borderId="0" applyNumberFormat="0" applyFill="0" applyBorder="0" applyAlignment="0" applyProtection="0"/>
  </cellStyleXfs>
  <cellXfs count="166">
    <xf numFmtId="0" fontId="0" fillId="0" borderId="0" xfId="0"/>
    <xf numFmtId="0" fontId="0" fillId="0" borderId="0" xfId="0" applyAlignment="1">
      <alignment horizontal="right"/>
    </xf>
    <xf numFmtId="0" fontId="1" fillId="0" borderId="0" xfId="0" applyFont="1" applyAlignment="1">
      <alignment horizontal="right"/>
    </xf>
    <xf numFmtId="0" fontId="0" fillId="0" borderId="0" xfId="0" applyAlignment="1">
      <alignment horizontal="right" vertical="top"/>
    </xf>
    <xf numFmtId="0" fontId="0" fillId="0" borderId="0" xfId="0" applyAlignment="1">
      <alignment vertical="top"/>
    </xf>
    <xf numFmtId="1" fontId="0" fillId="0" borderId="0" xfId="0" applyNumberFormat="1"/>
    <xf numFmtId="0" fontId="2" fillId="0" borderId="0" xfId="0" applyFont="1" applyAlignment="1">
      <alignment horizontal="left" vertical="center"/>
    </xf>
    <xf numFmtId="0" fontId="3" fillId="0" borderId="0" xfId="0" applyFont="1" applyAlignment="1">
      <alignment horizontal="right"/>
    </xf>
    <xf numFmtId="0" fontId="0" fillId="0" borderId="0" xfId="0" applyAlignment="1">
      <alignment horizontal="left"/>
    </xf>
    <xf numFmtId="0" fontId="4" fillId="0" borderId="0" xfId="0" applyFont="1" applyAlignment="1">
      <alignment horizontal="left" vertical="top"/>
    </xf>
    <xf numFmtId="0" fontId="3" fillId="0" borderId="1" xfId="0" applyFont="1" applyBorder="1" applyAlignment="1">
      <alignment vertical="center"/>
    </xf>
    <xf numFmtId="0" fontId="3" fillId="0" borderId="1" xfId="0" applyFont="1" applyBorder="1" applyAlignment="1">
      <alignment horizontal="right" vertical="center" wrapText="1"/>
    </xf>
    <xf numFmtId="0" fontId="3" fillId="0" borderId="1" xfId="0" applyFont="1" applyBorder="1" applyAlignment="1">
      <alignment horizontal="right" vertical="center"/>
    </xf>
    <xf numFmtId="0" fontId="0" fillId="0" borderId="0" xfId="0" applyAlignment="1">
      <alignment vertical="center"/>
    </xf>
    <xf numFmtId="0" fontId="5" fillId="4" borderId="25" xfId="0" applyFont="1" applyFill="1" applyBorder="1"/>
    <xf numFmtId="0" fontId="6" fillId="4" borderId="7" xfId="0" applyFont="1" applyFill="1" applyBorder="1" applyAlignment="1">
      <alignment horizontal="right"/>
    </xf>
    <xf numFmtId="0" fontId="6" fillId="4" borderId="8" xfId="0" applyFont="1" applyFill="1" applyBorder="1" applyAlignment="1">
      <alignment horizontal="center"/>
    </xf>
    <xf numFmtId="0" fontId="6" fillId="4" borderId="9" xfId="0" applyFont="1" applyFill="1" applyBorder="1" applyAlignment="1">
      <alignment horizontal="right"/>
    </xf>
    <xf numFmtId="0" fontId="5" fillId="4" borderId="27" xfId="0" applyFont="1" applyFill="1" applyBorder="1" applyAlignment="1">
      <alignment horizontal="right"/>
    </xf>
    <xf numFmtId="0" fontId="5" fillId="4" borderId="25" xfId="0" applyFont="1" applyFill="1" applyBorder="1" applyAlignment="1">
      <alignment horizontal="right"/>
    </xf>
    <xf numFmtId="0" fontId="8" fillId="4" borderId="24" xfId="0" applyFont="1" applyFill="1" applyBorder="1" applyAlignment="1">
      <alignment wrapText="1"/>
    </xf>
    <xf numFmtId="0" fontId="8" fillId="4" borderId="26" xfId="0" applyFont="1" applyFill="1" applyBorder="1"/>
    <xf numFmtId="0" fontId="9" fillId="4" borderId="4" xfId="0" applyFont="1" applyFill="1" applyBorder="1" applyAlignment="1">
      <alignment horizontal="right" wrapText="1"/>
    </xf>
    <xf numFmtId="0" fontId="9" fillId="4" borderId="5" xfId="0" applyFont="1" applyFill="1" applyBorder="1" applyAlignment="1">
      <alignment horizontal="right" wrapText="1"/>
    </xf>
    <xf numFmtId="0" fontId="9" fillId="4" borderId="6" xfId="0" applyFont="1" applyFill="1" applyBorder="1" applyAlignment="1">
      <alignment horizontal="right" wrapText="1"/>
    </xf>
    <xf numFmtId="0" fontId="8" fillId="4" borderId="18" xfId="0" applyFont="1" applyFill="1" applyBorder="1" applyAlignment="1">
      <alignment horizontal="right" wrapText="1"/>
    </xf>
    <xf numFmtId="0" fontId="8" fillId="4" borderId="19" xfId="0" applyFont="1" applyFill="1" applyBorder="1" applyAlignment="1">
      <alignment horizontal="right" wrapText="1"/>
    </xf>
    <xf numFmtId="0" fontId="8" fillId="4" borderId="22" xfId="0" applyFont="1" applyFill="1" applyBorder="1" applyAlignment="1">
      <alignment horizontal="right" wrapText="1"/>
    </xf>
    <xf numFmtId="0" fontId="8" fillId="4" borderId="28" xfId="0" applyFont="1" applyFill="1" applyBorder="1" applyAlignment="1">
      <alignment horizontal="right" wrapText="1"/>
    </xf>
    <xf numFmtId="0" fontId="8" fillId="4" borderId="26" xfId="0" applyFont="1" applyFill="1" applyBorder="1" applyAlignment="1">
      <alignment horizontal="right" wrapText="1"/>
    </xf>
    <xf numFmtId="0" fontId="12" fillId="4" borderId="23" xfId="0" applyFont="1" applyFill="1" applyBorder="1" applyAlignment="1">
      <alignment wrapText="1"/>
    </xf>
    <xf numFmtId="0" fontId="10" fillId="5" borderId="10" xfId="0" applyFont="1" applyFill="1" applyBorder="1" applyAlignment="1">
      <alignment horizontal="left" wrapText="1"/>
    </xf>
    <xf numFmtId="0" fontId="11" fillId="5" borderId="4" xfId="0" applyFont="1" applyFill="1" applyBorder="1" applyAlignment="1">
      <alignment horizontal="left" vertical="top" wrapText="1"/>
    </xf>
    <xf numFmtId="0" fontId="15" fillId="0" borderId="0" xfId="0" applyFont="1"/>
    <xf numFmtId="0" fontId="7" fillId="3" borderId="10" xfId="0" applyFont="1" applyFill="1" applyBorder="1" applyAlignment="1">
      <alignment vertical="top"/>
    </xf>
    <xf numFmtId="0" fontId="7" fillId="3" borderId="11" xfId="0" applyFont="1" applyFill="1" applyBorder="1" applyAlignment="1">
      <alignment vertical="top"/>
    </xf>
    <xf numFmtId="0" fontId="9" fillId="3" borderId="11" xfId="0" applyFont="1" applyFill="1" applyBorder="1" applyAlignment="1">
      <alignment horizontal="right" vertical="top"/>
    </xf>
    <xf numFmtId="0" fontId="6" fillId="3" borderId="11" xfId="0" applyFont="1" applyFill="1" applyBorder="1" applyAlignment="1">
      <alignment horizontal="right" vertical="top"/>
    </xf>
    <xf numFmtId="0" fontId="8" fillId="3" borderId="11" xfId="0" applyFont="1" applyFill="1" applyBorder="1" applyAlignment="1">
      <alignment horizontal="right" vertical="top"/>
    </xf>
    <xf numFmtId="2" fontId="7" fillId="3" borderId="11" xfId="0" applyNumberFormat="1" applyFont="1" applyFill="1" applyBorder="1" applyAlignment="1">
      <alignment horizontal="right" vertical="top"/>
    </xf>
    <xf numFmtId="0" fontId="7" fillId="3" borderId="15" xfId="0" applyFont="1" applyFill="1" applyBorder="1" applyAlignment="1">
      <alignment vertical="top"/>
    </xf>
    <xf numFmtId="0" fontId="7" fillId="3" borderId="1" xfId="0" applyFont="1" applyFill="1" applyBorder="1" applyAlignment="1">
      <alignment vertical="top"/>
    </xf>
    <xf numFmtId="0" fontId="9" fillId="3" borderId="1" xfId="0" applyFont="1" applyFill="1" applyBorder="1" applyAlignment="1">
      <alignment horizontal="right" vertical="top"/>
    </xf>
    <xf numFmtId="0" fontId="6" fillId="3" borderId="1" xfId="0" applyFont="1" applyFill="1" applyBorder="1" applyAlignment="1">
      <alignment horizontal="right" vertical="top"/>
    </xf>
    <xf numFmtId="0" fontId="8" fillId="3" borderId="1" xfId="0" applyFont="1" applyFill="1" applyBorder="1" applyAlignment="1">
      <alignment horizontal="right" vertical="top"/>
    </xf>
    <xf numFmtId="2" fontId="7" fillId="3" borderId="1" xfId="0" applyNumberFormat="1" applyFont="1" applyFill="1" applyBorder="1" applyAlignment="1">
      <alignment horizontal="right" vertical="top"/>
    </xf>
    <xf numFmtId="0" fontId="13" fillId="3" borderId="15" xfId="0" applyFont="1" applyFill="1" applyBorder="1" applyAlignment="1">
      <alignment vertical="top"/>
    </xf>
    <xf numFmtId="0" fontId="13" fillId="3" borderId="1" xfId="0" applyFont="1" applyFill="1" applyBorder="1" applyAlignment="1">
      <alignment vertical="top"/>
    </xf>
    <xf numFmtId="0" fontId="13" fillId="3" borderId="1" xfId="0" applyFont="1" applyFill="1" applyBorder="1" applyAlignment="1">
      <alignment horizontal="right" vertical="top"/>
    </xf>
    <xf numFmtId="0" fontId="14" fillId="3" borderId="1" xfId="0" applyFont="1" applyFill="1" applyBorder="1" applyAlignment="1">
      <alignment horizontal="right" vertical="top"/>
    </xf>
    <xf numFmtId="2" fontId="13" fillId="3" borderId="1" xfId="0" applyNumberFormat="1" applyFont="1" applyFill="1" applyBorder="1" applyAlignment="1">
      <alignment horizontal="right" vertical="top"/>
    </xf>
    <xf numFmtId="2" fontId="8" fillId="3" borderId="1" xfId="0" applyNumberFormat="1" applyFont="1" applyFill="1" applyBorder="1" applyAlignment="1">
      <alignment horizontal="right" vertical="top"/>
    </xf>
    <xf numFmtId="0" fontId="10" fillId="4" borderId="32" xfId="0" applyFont="1" applyFill="1" applyBorder="1" applyAlignment="1">
      <alignment horizontal="right" wrapText="1"/>
    </xf>
    <xf numFmtId="0" fontId="10" fillId="3" borderId="11" xfId="0" applyFont="1" applyFill="1" applyBorder="1" applyAlignment="1">
      <alignment horizontal="right" vertical="top"/>
    </xf>
    <xf numFmtId="0" fontId="10" fillId="3" borderId="1" xfId="0" applyFont="1" applyFill="1" applyBorder="1" applyAlignment="1">
      <alignment horizontal="right" vertical="top"/>
    </xf>
    <xf numFmtId="0" fontId="12" fillId="4" borderId="37" xfId="0" applyFont="1" applyFill="1" applyBorder="1" applyAlignment="1">
      <alignment wrapText="1"/>
    </xf>
    <xf numFmtId="0" fontId="0" fillId="0" borderId="0" xfId="0" applyAlignment="1">
      <alignment horizontal="left" vertical="top"/>
    </xf>
    <xf numFmtId="0" fontId="10" fillId="4" borderId="38" xfId="0" applyFont="1" applyFill="1" applyBorder="1" applyAlignment="1">
      <alignment horizontal="right" wrapText="1"/>
    </xf>
    <xf numFmtId="0" fontId="16" fillId="0" borderId="0" xfId="0" applyFont="1" applyAlignment="1">
      <alignment vertical="center"/>
    </xf>
    <xf numFmtId="0" fontId="16" fillId="0" borderId="0" xfId="0" applyFont="1"/>
    <xf numFmtId="0" fontId="17" fillId="0" borderId="0" xfId="0" applyFont="1" applyAlignment="1">
      <alignment vertical="center"/>
    </xf>
    <xf numFmtId="0" fontId="18" fillId="0" borderId="0" xfId="0" applyFont="1" applyAlignment="1">
      <alignment vertical="center"/>
    </xf>
    <xf numFmtId="0" fontId="19" fillId="0" borderId="0" xfId="1"/>
    <xf numFmtId="0" fontId="20" fillId="0" borderId="1" xfId="0" applyFont="1" applyBorder="1" applyAlignment="1">
      <alignment horizontal="justify" vertical="top" wrapText="1"/>
    </xf>
    <xf numFmtId="0" fontId="20" fillId="0" borderId="1" xfId="0" applyFont="1" applyBorder="1" applyAlignment="1">
      <alignment vertical="top" wrapText="1"/>
    </xf>
    <xf numFmtId="0" fontId="20" fillId="0" borderId="3" xfId="0" applyFont="1" applyBorder="1" applyAlignment="1">
      <alignment vertical="top"/>
    </xf>
    <xf numFmtId="0" fontId="20" fillId="0" borderId="3" xfId="0" applyFont="1" applyBorder="1" applyAlignment="1">
      <alignment horizontal="justify" vertical="top" wrapText="1"/>
    </xf>
    <xf numFmtId="0" fontId="20" fillId="7" borderId="3" xfId="0" applyFont="1" applyFill="1" applyBorder="1" applyAlignment="1">
      <alignment horizontal="justify" vertical="top" wrapText="1"/>
    </xf>
    <xf numFmtId="0" fontId="19" fillId="0" borderId="3" xfId="1" applyBorder="1" applyAlignment="1">
      <alignment horizontal="justify" vertical="top" wrapText="1"/>
    </xf>
    <xf numFmtId="0" fontId="19" fillId="0" borderId="39" xfId="1" applyFill="1" applyBorder="1" applyAlignment="1">
      <alignment horizontal="justify" vertical="top" wrapText="1"/>
    </xf>
    <xf numFmtId="0" fontId="19" fillId="0" borderId="0" xfId="1" applyFill="1" applyBorder="1" applyAlignment="1">
      <alignment horizontal="justify" vertical="top" wrapText="1"/>
    </xf>
    <xf numFmtId="0" fontId="20" fillId="0" borderId="0" xfId="0" applyFont="1" applyBorder="1" applyAlignment="1">
      <alignment horizontal="justify" vertical="top" wrapText="1"/>
    </xf>
    <xf numFmtId="0" fontId="19" fillId="0" borderId="1" xfId="1" applyBorder="1"/>
    <xf numFmtId="0" fontId="20" fillId="0" borderId="0" xfId="0" applyFont="1" applyBorder="1" applyAlignment="1">
      <alignment vertical="top" wrapText="1"/>
    </xf>
    <xf numFmtId="0" fontId="19" fillId="0" borderId="3" xfId="1" applyBorder="1"/>
    <xf numFmtId="0" fontId="20" fillId="0" borderId="0" xfId="0" applyFont="1" applyBorder="1" applyAlignment="1">
      <alignment vertical="top"/>
    </xf>
    <xf numFmtId="0" fontId="19" fillId="0" borderId="3" xfId="1" applyFill="1" applyBorder="1" applyAlignment="1">
      <alignment horizontal="justify" vertical="top" wrapText="1"/>
    </xf>
    <xf numFmtId="0" fontId="19" fillId="0" borderId="39" xfId="1" applyBorder="1" applyAlignment="1">
      <alignment horizontal="justify" vertical="top" wrapText="1"/>
    </xf>
    <xf numFmtId="0" fontId="12" fillId="4" borderId="29" xfId="0" applyFont="1" applyFill="1" applyBorder="1"/>
    <xf numFmtId="0" fontId="23" fillId="4" borderId="38" xfId="0" applyFont="1" applyFill="1" applyBorder="1" applyAlignment="1">
      <alignment horizontal="right" wrapText="1"/>
    </xf>
    <xf numFmtId="0" fontId="23" fillId="5" borderId="12" xfId="0" applyFont="1" applyFill="1" applyBorder="1" applyAlignment="1">
      <alignment horizontal="left" wrapText="1"/>
    </xf>
    <xf numFmtId="0" fontId="24" fillId="6" borderId="14" xfId="0" applyFont="1" applyFill="1" applyBorder="1" applyAlignment="1">
      <alignment horizontal="left" wrapText="1"/>
    </xf>
    <xf numFmtId="0" fontId="25" fillId="4" borderId="38" xfId="0" applyFont="1" applyFill="1" applyBorder="1" applyAlignment="1">
      <alignment wrapText="1"/>
    </xf>
    <xf numFmtId="0" fontId="25" fillId="4" borderId="38" xfId="0" applyFont="1" applyFill="1" applyBorder="1" applyAlignment="1">
      <alignment horizontal="left" vertical="top"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4" borderId="6" xfId="0" applyFont="1" applyFill="1" applyBorder="1" applyAlignment="1">
      <alignment horizontal="right" wrapText="1"/>
    </xf>
    <xf numFmtId="0" fontId="25" fillId="6" borderId="6" xfId="0" applyFont="1" applyFill="1" applyBorder="1" applyAlignment="1">
      <alignment horizontal="left"/>
    </xf>
    <xf numFmtId="0" fontId="28" fillId="3" borderId="11" xfId="0" applyFont="1" applyFill="1" applyBorder="1" applyAlignment="1">
      <alignment vertical="top"/>
    </xf>
    <xf numFmtId="0" fontId="28" fillId="3" borderId="10" xfId="0" applyFont="1" applyFill="1" applyBorder="1" applyAlignment="1">
      <alignment vertical="top"/>
    </xf>
    <xf numFmtId="0" fontId="28" fillId="3" borderId="13" xfId="0" applyFont="1" applyFill="1" applyBorder="1" applyAlignment="1">
      <alignment horizontal="left" vertical="top" wrapText="1"/>
    </xf>
    <xf numFmtId="0" fontId="28" fillId="3" borderId="13" xfId="0" applyFont="1" applyFill="1" applyBorder="1" applyAlignment="1">
      <alignment horizontal="left" vertical="top"/>
    </xf>
    <xf numFmtId="0" fontId="26" fillId="3" borderId="11" xfId="0" applyFont="1" applyFill="1" applyBorder="1" applyAlignment="1">
      <alignment horizontal="right" vertical="top"/>
    </xf>
    <xf numFmtId="0" fontId="22" fillId="3" borderId="11" xfId="0" applyFont="1" applyFill="1" applyBorder="1" applyAlignment="1">
      <alignment horizontal="right" vertical="top"/>
    </xf>
    <xf numFmtId="0" fontId="23" fillId="3" borderId="11" xfId="0" applyFont="1" applyFill="1" applyBorder="1" applyAlignment="1">
      <alignment horizontal="right" vertical="top"/>
    </xf>
    <xf numFmtId="0" fontId="27" fillId="0" borderId="1" xfId="0" applyFont="1" applyBorder="1" applyAlignment="1">
      <alignment vertical="top" wrapText="1"/>
    </xf>
    <xf numFmtId="0" fontId="27" fillId="0" borderId="2" xfId="0" applyFont="1" applyBorder="1" applyAlignment="1">
      <alignment horizontal="left" vertical="top" wrapText="1"/>
    </xf>
    <xf numFmtId="0" fontId="25" fillId="0" borderId="14" xfId="0" applyFont="1" applyBorder="1" applyAlignment="1">
      <alignment horizontal="left" vertical="top" wrapText="1"/>
    </xf>
    <xf numFmtId="0" fontId="28" fillId="3" borderId="1" xfId="0" applyFont="1" applyFill="1" applyBorder="1" applyAlignment="1">
      <alignment vertical="top"/>
    </xf>
    <xf numFmtId="0" fontId="28" fillId="3" borderId="15" xfId="0" applyFont="1" applyFill="1" applyBorder="1" applyAlignment="1">
      <alignment vertical="top"/>
    </xf>
    <xf numFmtId="0" fontId="28" fillId="3" borderId="3" xfId="0" applyFont="1" applyFill="1" applyBorder="1" applyAlignment="1">
      <alignment horizontal="left" vertical="top"/>
    </xf>
    <xf numFmtId="0" fontId="26" fillId="3" borderId="1" xfId="0" applyFont="1" applyFill="1" applyBorder="1" applyAlignment="1">
      <alignment horizontal="right" vertical="top"/>
    </xf>
    <xf numFmtId="0" fontId="22" fillId="3" borderId="1" xfId="0" applyFont="1" applyFill="1" applyBorder="1" applyAlignment="1">
      <alignment horizontal="right" vertical="top"/>
    </xf>
    <xf numFmtId="0" fontId="23" fillId="3" borderId="1" xfId="0" applyFont="1" applyFill="1" applyBorder="1" applyAlignment="1">
      <alignment horizontal="right" vertical="top"/>
    </xf>
    <xf numFmtId="0" fontId="29" fillId="0" borderId="2" xfId="0" applyFont="1" applyBorder="1" applyAlignment="1">
      <alignment horizontal="left" vertical="top" wrapText="1"/>
    </xf>
    <xf numFmtId="0" fontId="25" fillId="0" borderId="16" xfId="0" applyFont="1" applyBorder="1" applyAlignment="1">
      <alignment horizontal="left" vertical="top" wrapText="1"/>
    </xf>
    <xf numFmtId="0" fontId="29" fillId="0" borderId="12" xfId="0" applyFont="1" applyBorder="1" applyAlignment="1">
      <alignment horizontal="left" vertical="top" wrapText="1"/>
    </xf>
    <xf numFmtId="0" fontId="21" fillId="0" borderId="3" xfId="0" applyFont="1" applyBorder="1" applyAlignment="1">
      <alignment vertical="center"/>
    </xf>
    <xf numFmtId="0" fontId="21" fillId="0" borderId="1" xfId="0" applyFont="1" applyBorder="1" applyAlignment="1">
      <alignment vertical="center"/>
    </xf>
    <xf numFmtId="0" fontId="27" fillId="0" borderId="1" xfId="0" applyFont="1" applyBorder="1" applyAlignment="1">
      <alignment vertical="top"/>
    </xf>
    <xf numFmtId="0" fontId="27" fillId="0" borderId="1" xfId="0" applyFont="1" applyBorder="1" applyAlignment="1">
      <alignment horizontal="left" vertical="top" wrapText="1"/>
    </xf>
    <xf numFmtId="0" fontId="28" fillId="3" borderId="4" xfId="0" applyFont="1" applyFill="1" applyBorder="1" applyAlignment="1">
      <alignment vertical="top"/>
    </xf>
    <xf numFmtId="0" fontId="12" fillId="3" borderId="3" xfId="0" applyFont="1" applyFill="1" applyBorder="1" applyAlignment="1">
      <alignment horizontal="left" vertical="top"/>
    </xf>
    <xf numFmtId="16" fontId="23" fillId="3" borderId="1" xfId="0" quotePrefix="1" applyNumberFormat="1" applyFont="1" applyFill="1" applyBorder="1" applyAlignment="1">
      <alignment horizontal="right" vertical="top"/>
    </xf>
    <xf numFmtId="0" fontId="21" fillId="0" borderId="42" xfId="0" applyFont="1" applyBorder="1" applyAlignment="1">
      <alignment vertical="center"/>
    </xf>
    <xf numFmtId="0" fontId="28" fillId="0" borderId="41" xfId="0" applyFont="1" applyBorder="1" applyAlignment="1">
      <alignment horizontal="left" vertical="top" wrapText="1"/>
    </xf>
    <xf numFmtId="0" fontId="29" fillId="0" borderId="1" xfId="0" applyFont="1" applyBorder="1" applyAlignment="1">
      <alignment horizontal="left" vertical="top" wrapText="1"/>
    </xf>
    <xf numFmtId="0" fontId="30" fillId="3" borderId="1" xfId="0" applyFont="1" applyFill="1" applyBorder="1" applyAlignment="1">
      <alignment vertical="top"/>
    </xf>
    <xf numFmtId="0" fontId="30" fillId="3" borderId="15" xfId="0" applyFont="1" applyFill="1" applyBorder="1" applyAlignment="1">
      <alignment vertical="top"/>
    </xf>
    <xf numFmtId="0" fontId="30" fillId="3" borderId="3" xfId="0" applyFont="1" applyFill="1" applyBorder="1" applyAlignment="1">
      <alignment horizontal="left" vertical="top"/>
    </xf>
    <xf numFmtId="0" fontId="30" fillId="3" borderId="1" xfId="0" applyFont="1" applyFill="1" applyBorder="1" applyAlignment="1">
      <alignment horizontal="right" vertical="top"/>
    </xf>
    <xf numFmtId="0" fontId="31" fillId="3" borderId="1" xfId="0" applyFont="1" applyFill="1" applyBorder="1" applyAlignment="1">
      <alignment horizontal="right" vertical="top"/>
    </xf>
    <xf numFmtId="17" fontId="31" fillId="3" borderId="1" xfId="0" quotePrefix="1" applyNumberFormat="1" applyFont="1" applyFill="1" applyBorder="1" applyAlignment="1">
      <alignment horizontal="right" vertical="top" wrapText="1"/>
    </xf>
    <xf numFmtId="0" fontId="28" fillId="3" borderId="3" xfId="0" applyFont="1" applyFill="1" applyBorder="1" applyAlignment="1">
      <alignment horizontal="left" vertical="top" wrapText="1"/>
    </xf>
    <xf numFmtId="0" fontId="25" fillId="0" borderId="30" xfId="0" applyFont="1" applyBorder="1" applyAlignment="1">
      <alignment horizontal="left" vertical="top" wrapText="1"/>
    </xf>
    <xf numFmtId="0" fontId="28" fillId="3" borderId="35" xfId="0" applyFont="1" applyFill="1" applyBorder="1" applyAlignment="1">
      <alignment vertical="top"/>
    </xf>
    <xf numFmtId="0" fontId="28" fillId="3" borderId="17" xfId="0" applyFont="1" applyFill="1" applyBorder="1" applyAlignment="1">
      <alignment horizontal="left" vertical="top"/>
    </xf>
    <xf numFmtId="0" fontId="26" fillId="3" borderId="17" xfId="0" applyFont="1" applyFill="1" applyBorder="1" applyAlignment="1">
      <alignment horizontal="right" vertical="top"/>
    </xf>
    <xf numFmtId="0" fontId="22" fillId="3" borderId="17" xfId="0" applyFont="1" applyFill="1" applyBorder="1" applyAlignment="1">
      <alignment horizontal="right" vertical="top"/>
    </xf>
    <xf numFmtId="0" fontId="25" fillId="3" borderId="17" xfId="0" applyFont="1" applyFill="1" applyBorder="1" applyAlignment="1">
      <alignment horizontal="right" vertical="top"/>
    </xf>
    <xf numFmtId="0" fontId="27" fillId="3" borderId="3" xfId="0" applyFont="1" applyFill="1" applyBorder="1" applyAlignment="1">
      <alignment vertical="top" wrapText="1"/>
    </xf>
    <xf numFmtId="0" fontId="25" fillId="0" borderId="26" xfId="0" applyFont="1" applyBorder="1" applyAlignment="1">
      <alignment horizontal="left" vertical="top" wrapText="1"/>
    </xf>
    <xf numFmtId="0" fontId="28" fillId="3" borderId="33" xfId="0" applyFont="1" applyFill="1" applyBorder="1" applyAlignment="1">
      <alignment vertical="top"/>
    </xf>
    <xf numFmtId="0" fontId="28" fillId="3" borderId="28" xfId="0" applyFont="1" applyFill="1" applyBorder="1" applyAlignment="1">
      <alignment vertical="top" wrapText="1"/>
    </xf>
    <xf numFmtId="0" fontId="28" fillId="3" borderId="34" xfId="0" applyFont="1" applyFill="1" applyBorder="1" applyAlignment="1">
      <alignment horizontal="left" vertical="top" wrapText="1"/>
    </xf>
    <xf numFmtId="0" fontId="26" fillId="3" borderId="34" xfId="0" applyFont="1" applyFill="1" applyBorder="1" applyAlignment="1">
      <alignment horizontal="right" vertical="top"/>
    </xf>
    <xf numFmtId="0" fontId="22" fillId="3" borderId="34" xfId="0" applyFont="1" applyFill="1" applyBorder="1" applyAlignment="1">
      <alignment horizontal="right" vertical="top"/>
    </xf>
    <xf numFmtId="0" fontId="25" fillId="3" borderId="34" xfId="0" applyFont="1" applyFill="1" applyBorder="1" applyAlignment="1">
      <alignment horizontal="right" vertical="top"/>
    </xf>
    <xf numFmtId="0" fontId="27" fillId="3" borderId="40" xfId="0" applyFont="1" applyFill="1" applyBorder="1" applyAlignment="1">
      <alignment vertical="top" wrapText="1"/>
    </xf>
    <xf numFmtId="0" fontId="27" fillId="0" borderId="5" xfId="0" applyFont="1" applyBorder="1" applyAlignment="1">
      <alignment horizontal="left" vertical="top" wrapText="1"/>
    </xf>
    <xf numFmtId="0" fontId="28" fillId="3" borderId="19" xfId="0" applyFont="1" applyFill="1" applyBorder="1" applyAlignment="1">
      <alignment vertical="top"/>
    </xf>
    <xf numFmtId="0" fontId="28" fillId="3" borderId="18" xfId="0" applyFont="1" applyFill="1" applyBorder="1" applyAlignment="1">
      <alignment vertical="top"/>
    </xf>
    <xf numFmtId="0" fontId="28" fillId="3" borderId="21" xfId="0" applyFont="1" applyFill="1" applyBorder="1" applyAlignment="1">
      <alignment horizontal="left" vertical="top"/>
    </xf>
    <xf numFmtId="0" fontId="28" fillId="3" borderId="19" xfId="0" applyFont="1" applyFill="1" applyBorder="1" applyAlignment="1">
      <alignment horizontal="right" vertical="top"/>
    </xf>
    <xf numFmtId="0" fontId="23" fillId="3" borderId="19" xfId="0" applyFont="1" applyFill="1" applyBorder="1" applyAlignment="1">
      <alignment horizontal="right" vertical="top"/>
    </xf>
    <xf numFmtId="0" fontId="27" fillId="2" borderId="19" xfId="0" applyFont="1" applyFill="1" applyBorder="1" applyAlignment="1">
      <alignment vertical="top"/>
    </xf>
    <xf numFmtId="0" fontId="27" fillId="2" borderId="20" xfId="0" applyFont="1" applyFill="1" applyBorder="1" applyAlignment="1">
      <alignment horizontal="left" vertical="top" wrapText="1"/>
    </xf>
    <xf numFmtId="0" fontId="25" fillId="2" borderId="22" xfId="0" applyFont="1" applyFill="1" applyBorder="1" applyAlignment="1">
      <alignment horizontal="left" vertical="top" wrapText="1"/>
    </xf>
    <xf numFmtId="0" fontId="12" fillId="4" borderId="37" xfId="0" applyFont="1" applyFill="1" applyBorder="1" applyAlignment="1">
      <alignment horizontal="left" wrapText="1"/>
    </xf>
    <xf numFmtId="0" fontId="27" fillId="5" borderId="35" xfId="0" applyFont="1" applyFill="1" applyBorder="1" applyAlignment="1">
      <alignment horizontal="left" vertical="top"/>
    </xf>
    <xf numFmtId="0" fontId="24" fillId="4" borderId="36" xfId="0" applyFont="1" applyFill="1" applyBorder="1"/>
    <xf numFmtId="0" fontId="7" fillId="3" borderId="13" xfId="0" applyFont="1" applyFill="1" applyBorder="1" applyAlignment="1">
      <alignment vertical="top" wrapText="1"/>
    </xf>
    <xf numFmtId="0" fontId="7" fillId="3" borderId="3" xfId="0" applyFont="1" applyFill="1" applyBorder="1" applyAlignment="1">
      <alignment vertical="top" wrapText="1"/>
    </xf>
    <xf numFmtId="0" fontId="7" fillId="3" borderId="3" xfId="0" applyFont="1" applyFill="1" applyBorder="1" applyAlignment="1">
      <alignment vertical="top"/>
    </xf>
    <xf numFmtId="0" fontId="7" fillId="3" borderId="3" xfId="0" quotePrefix="1" applyFont="1" applyFill="1" applyBorder="1" applyAlignment="1">
      <alignment vertical="top"/>
    </xf>
    <xf numFmtId="0" fontId="32" fillId="3" borderId="3" xfId="0" applyFont="1" applyFill="1" applyBorder="1" applyAlignment="1">
      <alignment vertical="top" wrapText="1"/>
    </xf>
    <xf numFmtId="0" fontId="7" fillId="3" borderId="17" xfId="0" applyFont="1" applyFill="1" applyBorder="1" applyAlignment="1">
      <alignment vertical="top"/>
    </xf>
    <xf numFmtId="0" fontId="7" fillId="3" borderId="34" xfId="0" applyFont="1" applyFill="1" applyBorder="1" applyAlignment="1">
      <alignment vertical="top" wrapText="1"/>
    </xf>
    <xf numFmtId="0" fontId="7" fillId="3" borderId="21" xfId="0" applyFont="1" applyFill="1" applyBorder="1" applyAlignment="1">
      <alignment vertical="top"/>
    </xf>
    <xf numFmtId="0" fontId="22" fillId="4" borderId="7" xfId="0" applyFont="1" applyFill="1" applyBorder="1" applyAlignment="1">
      <alignment horizontal="center" wrapText="1"/>
    </xf>
    <xf numFmtId="0" fontId="21" fillId="0" borderId="8" xfId="0" applyFont="1" applyBorder="1" applyAlignment="1">
      <alignment wrapText="1"/>
    </xf>
    <xf numFmtId="0" fontId="21" fillId="0" borderId="9" xfId="0" applyFont="1" applyBorder="1" applyAlignment="1">
      <alignment wrapText="1"/>
    </xf>
    <xf numFmtId="0" fontId="5" fillId="4" borderId="23" xfId="0" applyFont="1" applyFill="1" applyBorder="1" applyAlignment="1">
      <alignment horizontal="center"/>
    </xf>
    <xf numFmtId="0" fontId="7" fillId="4" borderId="31" xfId="0" applyFont="1" applyFill="1" applyBorder="1" applyAlignment="1"/>
    <xf numFmtId="0" fontId="7" fillId="4" borderId="29" xfId="0" applyFont="1" applyFill="1" applyBorder="1" applyAlignment="1"/>
    <xf numFmtId="0" fontId="30" fillId="0" borderId="1" xfId="0" applyFont="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mruColors>
      <color rgb="FF0033CC"/>
      <color rgb="FFFFFFCC"/>
      <color rgb="FFFFCC99"/>
      <color rgb="FFCCECFF"/>
      <color rgb="FFFF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antoni.mayans@upc.edu" TargetMode="External"/><Relationship Id="rId18" Type="http://schemas.openxmlformats.org/officeDocument/2006/relationships/hyperlink" Target="mailto:juan.jose.aliau@upc.edu" TargetMode="External"/><Relationship Id="rId26" Type="http://schemas.openxmlformats.org/officeDocument/2006/relationships/hyperlink" Target="mailto:font@ee.upc.edu" TargetMode="External"/><Relationship Id="rId39" Type="http://schemas.openxmlformats.org/officeDocument/2006/relationships/hyperlink" Target="mailto:camilo.bernad@upc.edu" TargetMode="External"/><Relationship Id="rId3" Type="http://schemas.openxmlformats.org/officeDocument/2006/relationships/hyperlink" Target="mailto:jordi.prat@upc.edu" TargetMode="External"/><Relationship Id="rId21" Type="http://schemas.openxmlformats.org/officeDocument/2006/relationships/hyperlink" Target="mailto:xmasip@ac.upc.edu" TargetMode="External"/><Relationship Id="rId34" Type="http://schemas.openxmlformats.org/officeDocument/2006/relationships/hyperlink" Target="mailto:liebanas@ee.upc.edu" TargetMode="External"/><Relationship Id="rId42" Type="http://schemas.openxmlformats.org/officeDocument/2006/relationships/hyperlink" Target="mailto:juan.jose.aliau@upc.edu" TargetMode="External"/><Relationship Id="rId47" Type="http://schemas.openxmlformats.org/officeDocument/2006/relationships/hyperlink" Target="mailto:josefina.antonijuan@upc.edu" TargetMode="External"/><Relationship Id="rId50" Type="http://schemas.openxmlformats.org/officeDocument/2006/relationships/hyperlink" Target="mailto:eva@ac.upc.edu" TargetMode="External"/><Relationship Id="rId7" Type="http://schemas.openxmlformats.org/officeDocument/2006/relationships/hyperlink" Target="mailto:xavier.ruiz@upc.edu" TargetMode="External"/><Relationship Id="rId12" Type="http://schemas.openxmlformats.org/officeDocument/2006/relationships/hyperlink" Target="mailto:david.raya@upc.edu" TargetMode="External"/><Relationship Id="rId17" Type="http://schemas.openxmlformats.org/officeDocument/2006/relationships/hyperlink" Target="mailto:rafael.morillas@upc.edu" TargetMode="External"/><Relationship Id="rId25" Type="http://schemas.openxmlformats.org/officeDocument/2006/relationships/hyperlink" Target="mailto:juan.jose.aliau@upc.edu" TargetMode="External"/><Relationship Id="rId33" Type="http://schemas.openxmlformats.org/officeDocument/2006/relationships/hyperlink" Target="mailto:german.morillo@upc.edu" TargetMode="External"/><Relationship Id="rId38" Type="http://schemas.openxmlformats.org/officeDocument/2006/relationships/hyperlink" Target="mailto:jordi.enric.martinez@upc.edu" TargetMode="External"/><Relationship Id="rId46" Type="http://schemas.openxmlformats.org/officeDocument/2006/relationships/hyperlink" Target="mailto:rafael.vidal@entel.upc.edu" TargetMode="External"/><Relationship Id="rId2" Type="http://schemas.openxmlformats.org/officeDocument/2006/relationships/hyperlink" Target="mailto:pgaya@eel.upc.edu" TargetMode="External"/><Relationship Id="rId16" Type="http://schemas.openxmlformats.org/officeDocument/2006/relationships/hyperlink" Target="mailto:xavier.parra@upc.edu" TargetMode="External"/><Relationship Id="rId20" Type="http://schemas.openxmlformats.org/officeDocument/2006/relationships/hyperlink" Target="mailto:salvador.buti@upc.edu" TargetMode="External"/><Relationship Id="rId29" Type="http://schemas.openxmlformats.org/officeDocument/2006/relationships/hyperlink" Target="mailto:jordi.mataix@upc.edu" TargetMode="External"/><Relationship Id="rId41" Type="http://schemas.openxmlformats.org/officeDocument/2006/relationships/hyperlink" Target="mailto:rafael.morillas@upc.edu" TargetMode="External"/><Relationship Id="rId54" Type="http://schemas.openxmlformats.org/officeDocument/2006/relationships/printerSettings" Target="../printerSettings/printerSettings4.bin"/><Relationship Id="rId1" Type="http://schemas.openxmlformats.org/officeDocument/2006/relationships/hyperlink" Target="mailto:font@ee.upc.edu" TargetMode="External"/><Relationship Id="rId6" Type="http://schemas.openxmlformats.org/officeDocument/2006/relationships/hyperlink" Target="mailto:marta.diaz@upc.edu" TargetMode="External"/><Relationship Id="rId11" Type="http://schemas.openxmlformats.org/officeDocument/2006/relationships/hyperlink" Target="mailto:miriam.carreras@upc.edu" TargetMode="External"/><Relationship Id="rId24" Type="http://schemas.openxmlformats.org/officeDocument/2006/relationships/hyperlink" Target="mailto:josefina.antonijuan@upc.edu" TargetMode="External"/><Relationship Id="rId32" Type="http://schemas.openxmlformats.org/officeDocument/2006/relationships/hyperlink" Target="mailto:kenneth.colell@upc.edu" TargetMode="External"/><Relationship Id="rId37" Type="http://schemas.openxmlformats.org/officeDocument/2006/relationships/hyperlink" Target="mailto:antoni.mayans@upc.edu" TargetMode="External"/><Relationship Id="rId40" Type="http://schemas.openxmlformats.org/officeDocument/2006/relationships/hyperlink" Target="mailto:xavier.parra@upc.edu" TargetMode="External"/><Relationship Id="rId45" Type="http://schemas.openxmlformats.org/officeDocument/2006/relationships/hyperlink" Target="mailto:xmasip@ac.upc.edu" TargetMode="External"/><Relationship Id="rId53" Type="http://schemas.openxmlformats.org/officeDocument/2006/relationships/hyperlink" Target="mailto:santiago.minano@upc.edu" TargetMode="External"/><Relationship Id="rId5" Type="http://schemas.openxmlformats.org/officeDocument/2006/relationships/hyperlink" Target="mailto:enric.trullols@upc.edu" TargetMode="External"/><Relationship Id="rId15" Type="http://schemas.openxmlformats.org/officeDocument/2006/relationships/hyperlink" Target="mailto:camilo.bernad@upc.edu" TargetMode="External"/><Relationship Id="rId23" Type="http://schemas.openxmlformats.org/officeDocument/2006/relationships/hyperlink" Target="mailto:rafael.vidal@entel.upc.edu" TargetMode="External"/><Relationship Id="rId28" Type="http://schemas.openxmlformats.org/officeDocument/2006/relationships/hyperlink" Target="mailto:jordi.prat@upc.edu" TargetMode="External"/><Relationship Id="rId36" Type="http://schemas.openxmlformats.org/officeDocument/2006/relationships/hyperlink" Target="mailto:david.raya@upc.edu" TargetMode="External"/><Relationship Id="rId49" Type="http://schemas.openxmlformats.org/officeDocument/2006/relationships/hyperlink" Target="mailto:oscar.de.sousa@upc.edu" TargetMode="External"/><Relationship Id="rId10" Type="http://schemas.openxmlformats.org/officeDocument/2006/relationships/hyperlink" Target="mailto:liebanas@ee.upc.edu" TargetMode="External"/><Relationship Id="rId19" Type="http://schemas.openxmlformats.org/officeDocument/2006/relationships/hyperlink" Target="mailto:juan.soler@upc.edu" TargetMode="External"/><Relationship Id="rId31" Type="http://schemas.openxmlformats.org/officeDocument/2006/relationships/hyperlink" Target="mailto:marta.diaz@upc.edu" TargetMode="External"/><Relationship Id="rId44" Type="http://schemas.openxmlformats.org/officeDocument/2006/relationships/hyperlink" Target="mailto:salvador.buti@upc.edu" TargetMode="External"/><Relationship Id="rId52" Type="http://schemas.openxmlformats.org/officeDocument/2006/relationships/hyperlink" Target="mailto:santiago.minano@upc.edu" TargetMode="External"/><Relationship Id="rId4" Type="http://schemas.openxmlformats.org/officeDocument/2006/relationships/hyperlink" Target="mailto:jordi.mataix@upc.edu" TargetMode="External"/><Relationship Id="rId9" Type="http://schemas.openxmlformats.org/officeDocument/2006/relationships/hyperlink" Target="mailto:german.morillo@upc.edu" TargetMode="External"/><Relationship Id="rId14" Type="http://schemas.openxmlformats.org/officeDocument/2006/relationships/hyperlink" Target="mailto:jordi.enric.martinez@upc.edu" TargetMode="External"/><Relationship Id="rId22" Type="http://schemas.openxmlformats.org/officeDocument/2006/relationships/hyperlink" Target="mailto:rafael.morillas@upc.edu" TargetMode="External"/><Relationship Id="rId27" Type="http://schemas.openxmlformats.org/officeDocument/2006/relationships/hyperlink" Target="mailto:pgaya@eel.upc.edu" TargetMode="External"/><Relationship Id="rId30" Type="http://schemas.openxmlformats.org/officeDocument/2006/relationships/hyperlink" Target="mailto:enric.trullols@upc.edu" TargetMode="External"/><Relationship Id="rId35" Type="http://schemas.openxmlformats.org/officeDocument/2006/relationships/hyperlink" Target="mailto:miriam.carreras@upc.edu" TargetMode="External"/><Relationship Id="rId43" Type="http://schemas.openxmlformats.org/officeDocument/2006/relationships/hyperlink" Target="mailto:juan.soler@upc.edu" TargetMode="External"/><Relationship Id="rId48" Type="http://schemas.openxmlformats.org/officeDocument/2006/relationships/hyperlink" Target="mailto:oscar.de.sousa@upc.edu" TargetMode="External"/><Relationship Id="rId8" Type="http://schemas.openxmlformats.org/officeDocument/2006/relationships/hyperlink" Target="mailto:kenneth.colell@upc.edu" TargetMode="External"/><Relationship Id="rId51" Type="http://schemas.openxmlformats.org/officeDocument/2006/relationships/hyperlink" Target="mailto:eva@ac.upc.edu"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N33"/>
  <sheetViews>
    <sheetView tabSelected="1" zoomScale="85" zoomScaleNormal="85" workbookViewId="0">
      <pane ySplit="2" topLeftCell="A3" activePane="bottomLeft" state="frozen"/>
      <selection pane="bottomLeft" activeCell="L18" sqref="L18"/>
    </sheetView>
  </sheetViews>
  <sheetFormatPr baseColWidth="10" defaultColWidth="9.140625" defaultRowHeight="15"/>
  <cols>
    <col min="1" max="1" width="12" customWidth="1"/>
    <col min="2" max="2" width="35.42578125" customWidth="1"/>
    <col min="3" max="3" width="28.7109375" hidden="1" customWidth="1"/>
    <col min="4" max="4" width="26.7109375" hidden="1" customWidth="1"/>
    <col min="5" max="5" width="25.140625" style="56" customWidth="1"/>
    <col min="6" max="6" width="14.85546875" style="56" customWidth="1"/>
    <col min="7" max="8" width="7.42578125" style="1" customWidth="1"/>
    <col min="9" max="9" width="7.42578125" style="2" customWidth="1"/>
    <col min="10" max="10" width="8.85546875" style="2" customWidth="1"/>
    <col min="11" max="11" width="24.42578125" style="9" customWidth="1"/>
    <col min="12" max="12" width="90.7109375" style="8" customWidth="1"/>
    <col min="13" max="13" width="34.5703125" style="33" customWidth="1"/>
    <col min="14" max="14" width="34.28515625" style="33" customWidth="1"/>
  </cols>
  <sheetData>
    <row r="1" spans="1:14" ht="58.5" customHeight="1">
      <c r="A1" s="78"/>
      <c r="B1" s="55" t="s">
        <v>309</v>
      </c>
      <c r="C1" s="55" t="s">
        <v>138</v>
      </c>
      <c r="D1" s="55" t="s">
        <v>139</v>
      </c>
      <c r="E1" s="148" t="s">
        <v>137</v>
      </c>
      <c r="F1" s="148" t="s">
        <v>136</v>
      </c>
      <c r="G1" s="159" t="s">
        <v>192</v>
      </c>
      <c r="H1" s="160"/>
      <c r="I1" s="161"/>
      <c r="J1" s="57" t="s">
        <v>193</v>
      </c>
      <c r="K1" s="31" t="s">
        <v>95</v>
      </c>
      <c r="L1" s="80" t="s">
        <v>311</v>
      </c>
      <c r="M1" s="81" t="s">
        <v>272</v>
      </c>
      <c r="N1" s="81" t="s">
        <v>274</v>
      </c>
    </row>
    <row r="2" spans="1:14" ht="81" customHeight="1">
      <c r="A2" s="150" t="s">
        <v>1</v>
      </c>
      <c r="B2" s="82" t="s">
        <v>62</v>
      </c>
      <c r="C2" s="82"/>
      <c r="D2" s="82"/>
      <c r="E2" s="83"/>
      <c r="F2" s="83"/>
      <c r="G2" s="84" t="s">
        <v>29</v>
      </c>
      <c r="H2" s="85" t="s">
        <v>36</v>
      </c>
      <c r="I2" s="86" t="s">
        <v>30</v>
      </c>
      <c r="J2" s="79"/>
      <c r="K2" s="32" t="s">
        <v>308</v>
      </c>
      <c r="L2" s="149" t="s">
        <v>273</v>
      </c>
      <c r="M2" s="87"/>
      <c r="N2" s="87"/>
    </row>
    <row r="3" spans="1:14" s="13" customFormat="1" ht="69.75" customHeight="1">
      <c r="A3" s="88" t="s">
        <v>23</v>
      </c>
      <c r="B3" s="89" t="s">
        <v>105</v>
      </c>
      <c r="C3" s="151" t="s">
        <v>178</v>
      </c>
      <c r="D3" s="151" t="s">
        <v>180</v>
      </c>
      <c r="E3" s="90" t="s">
        <v>191</v>
      </c>
      <c r="F3" s="91" t="s">
        <v>179</v>
      </c>
      <c r="G3" s="92">
        <v>19</v>
      </c>
      <c r="H3" s="92">
        <v>1</v>
      </c>
      <c r="I3" s="93">
        <f t="shared" ref="I3:I11" si="0">G3*H3</f>
        <v>19</v>
      </c>
      <c r="J3" s="94">
        <v>20</v>
      </c>
      <c r="K3" s="95" t="s">
        <v>115</v>
      </c>
      <c r="L3" s="96" t="s">
        <v>116</v>
      </c>
      <c r="M3" s="97"/>
      <c r="N3" s="97"/>
    </row>
    <row r="4" spans="1:14" s="13" customFormat="1" ht="65.25" customHeight="1">
      <c r="A4" s="98" t="s">
        <v>24</v>
      </c>
      <c r="B4" s="99" t="s">
        <v>106</v>
      </c>
      <c r="C4" s="152" t="s">
        <v>181</v>
      </c>
      <c r="D4" s="152" t="s">
        <v>182</v>
      </c>
      <c r="E4" s="100" t="s">
        <v>191</v>
      </c>
      <c r="F4" s="100" t="s">
        <v>179</v>
      </c>
      <c r="G4" s="101">
        <v>15</v>
      </c>
      <c r="H4" s="101">
        <v>1</v>
      </c>
      <c r="I4" s="102">
        <f t="shared" si="0"/>
        <v>15</v>
      </c>
      <c r="J4" s="103">
        <v>20</v>
      </c>
      <c r="K4" s="95"/>
      <c r="L4" s="104" t="s">
        <v>289</v>
      </c>
      <c r="M4" s="105"/>
      <c r="N4" s="105"/>
    </row>
    <row r="5" spans="1:14" s="13" customFormat="1" ht="101.25" customHeight="1">
      <c r="A5" s="98" t="s">
        <v>25</v>
      </c>
      <c r="B5" s="99" t="s">
        <v>107</v>
      </c>
      <c r="C5" s="152" t="s">
        <v>183</v>
      </c>
      <c r="D5" s="152" t="s">
        <v>184</v>
      </c>
      <c r="E5" s="100" t="s">
        <v>191</v>
      </c>
      <c r="F5" s="100" t="s">
        <v>179</v>
      </c>
      <c r="G5" s="101">
        <v>15</v>
      </c>
      <c r="H5" s="101">
        <v>1</v>
      </c>
      <c r="I5" s="102">
        <f t="shared" si="0"/>
        <v>15</v>
      </c>
      <c r="J5" s="103">
        <v>20</v>
      </c>
      <c r="K5" s="95"/>
      <c r="L5" s="106" t="s">
        <v>290</v>
      </c>
      <c r="M5" s="105"/>
      <c r="N5" s="105"/>
    </row>
    <row r="6" spans="1:14" s="13" customFormat="1" ht="82.5" customHeight="1">
      <c r="A6" s="98" t="s">
        <v>26</v>
      </c>
      <c r="B6" s="99" t="s">
        <v>108</v>
      </c>
      <c r="C6" s="152" t="s">
        <v>185</v>
      </c>
      <c r="D6" s="152" t="s">
        <v>186</v>
      </c>
      <c r="E6" s="100" t="s">
        <v>191</v>
      </c>
      <c r="F6" s="100" t="s">
        <v>179</v>
      </c>
      <c r="G6" s="101">
        <v>15</v>
      </c>
      <c r="H6" s="101">
        <v>1</v>
      </c>
      <c r="I6" s="102">
        <f t="shared" si="0"/>
        <v>15</v>
      </c>
      <c r="J6" s="103">
        <v>20</v>
      </c>
      <c r="K6" s="107"/>
      <c r="L6" s="108"/>
      <c r="M6" s="105"/>
      <c r="N6" s="105"/>
    </row>
    <row r="7" spans="1:14" s="13" customFormat="1" ht="69" customHeight="1">
      <c r="A7" s="98" t="s">
        <v>27</v>
      </c>
      <c r="B7" s="99" t="s">
        <v>109</v>
      </c>
      <c r="C7" s="152" t="s">
        <v>187</v>
      </c>
      <c r="D7" s="152" t="s">
        <v>188</v>
      </c>
      <c r="E7" s="100" t="s">
        <v>191</v>
      </c>
      <c r="F7" s="100" t="s">
        <v>179</v>
      </c>
      <c r="G7" s="101">
        <v>19</v>
      </c>
      <c r="H7" s="101">
        <v>1</v>
      </c>
      <c r="I7" s="102">
        <f t="shared" si="0"/>
        <v>19</v>
      </c>
      <c r="J7" s="103">
        <v>20</v>
      </c>
      <c r="K7" s="109" t="s">
        <v>115</v>
      </c>
      <c r="L7" s="110" t="s">
        <v>117</v>
      </c>
      <c r="M7" s="105"/>
      <c r="N7" s="105"/>
    </row>
    <row r="8" spans="1:14" s="13" customFormat="1" ht="68.25" customHeight="1">
      <c r="A8" s="98" t="s">
        <v>28</v>
      </c>
      <c r="B8" s="99" t="s">
        <v>110</v>
      </c>
      <c r="C8" s="152" t="s">
        <v>189</v>
      </c>
      <c r="D8" s="153" t="s">
        <v>190</v>
      </c>
      <c r="E8" s="100" t="s">
        <v>191</v>
      </c>
      <c r="F8" s="100" t="s">
        <v>179</v>
      </c>
      <c r="G8" s="101">
        <v>14</v>
      </c>
      <c r="H8" s="101">
        <v>1</v>
      </c>
      <c r="I8" s="102">
        <f t="shared" si="0"/>
        <v>14</v>
      </c>
      <c r="J8" s="103">
        <v>20</v>
      </c>
      <c r="K8" s="95" t="s">
        <v>115</v>
      </c>
      <c r="L8" s="110" t="s">
        <v>120</v>
      </c>
      <c r="M8" s="105"/>
      <c r="N8" s="105"/>
    </row>
    <row r="9" spans="1:14" s="13" customFormat="1" ht="137.25" customHeight="1">
      <c r="A9" s="98"/>
      <c r="B9" s="111" t="s">
        <v>118</v>
      </c>
      <c r="C9" s="152"/>
      <c r="D9" s="153"/>
      <c r="E9" s="100"/>
      <c r="F9" s="100"/>
      <c r="G9" s="101"/>
      <c r="H9" s="101"/>
      <c r="I9" s="102"/>
      <c r="J9" s="103"/>
      <c r="K9" s="98"/>
      <c r="L9" s="110" t="s">
        <v>129</v>
      </c>
      <c r="M9" s="105"/>
      <c r="N9" s="105"/>
    </row>
    <row r="10" spans="1:14" s="13" customFormat="1" ht="91.5" customHeight="1">
      <c r="A10" s="98" t="s">
        <v>0</v>
      </c>
      <c r="B10" s="99" t="s">
        <v>2</v>
      </c>
      <c r="C10" s="153" t="s">
        <v>141</v>
      </c>
      <c r="D10" s="152" t="s">
        <v>143</v>
      </c>
      <c r="E10" s="112">
        <v>709</v>
      </c>
      <c r="F10" s="100" t="s">
        <v>294</v>
      </c>
      <c r="G10" s="101">
        <v>3</v>
      </c>
      <c r="H10" s="101">
        <v>3</v>
      </c>
      <c r="I10" s="102">
        <f t="shared" si="0"/>
        <v>9</v>
      </c>
      <c r="J10" s="103">
        <v>9</v>
      </c>
      <c r="K10" s="95"/>
      <c r="L10" s="110"/>
      <c r="M10" s="105"/>
      <c r="N10" s="105" t="s">
        <v>275</v>
      </c>
    </row>
    <row r="11" spans="1:14" s="13" customFormat="1" ht="81" customHeight="1">
      <c r="A11" s="98" t="s">
        <v>4</v>
      </c>
      <c r="B11" s="99" t="s">
        <v>3</v>
      </c>
      <c r="C11" s="152" t="s">
        <v>144</v>
      </c>
      <c r="D11" s="152" t="s">
        <v>145</v>
      </c>
      <c r="E11" s="112">
        <v>709</v>
      </c>
      <c r="F11" s="100" t="s">
        <v>295</v>
      </c>
      <c r="G11" s="101">
        <v>4</v>
      </c>
      <c r="H11" s="101">
        <v>3</v>
      </c>
      <c r="I11" s="102">
        <f t="shared" si="0"/>
        <v>12</v>
      </c>
      <c r="J11" s="113" t="s">
        <v>270</v>
      </c>
      <c r="K11" s="95"/>
      <c r="L11" s="110"/>
      <c r="M11" s="105"/>
      <c r="N11" s="105" t="s">
        <v>276</v>
      </c>
    </row>
    <row r="12" spans="1:14" s="13" customFormat="1" ht="57.75" customHeight="1">
      <c r="A12" s="98" t="s">
        <v>79</v>
      </c>
      <c r="B12" s="99" t="s">
        <v>112</v>
      </c>
      <c r="C12" s="153" t="s">
        <v>155</v>
      </c>
      <c r="D12" s="154" t="s">
        <v>156</v>
      </c>
      <c r="E12" s="112">
        <v>717</v>
      </c>
      <c r="F12" s="112" t="s">
        <v>159</v>
      </c>
      <c r="G12" s="101">
        <v>4</v>
      </c>
      <c r="H12" s="101">
        <v>3</v>
      </c>
      <c r="I12" s="102">
        <v>12</v>
      </c>
      <c r="J12" s="103">
        <v>20</v>
      </c>
      <c r="K12" s="95" t="s">
        <v>113</v>
      </c>
      <c r="L12" s="110" t="s">
        <v>124</v>
      </c>
      <c r="M12" s="105" t="s">
        <v>277</v>
      </c>
      <c r="N12" s="105" t="s">
        <v>288</v>
      </c>
    </row>
    <row r="13" spans="1:14" s="13" customFormat="1" ht="66" customHeight="1">
      <c r="A13" s="98" t="s">
        <v>35</v>
      </c>
      <c r="B13" s="99" t="s">
        <v>5</v>
      </c>
      <c r="C13" s="153" t="s">
        <v>157</v>
      </c>
      <c r="D13" s="153" t="s">
        <v>158</v>
      </c>
      <c r="E13" s="100" t="s">
        <v>160</v>
      </c>
      <c r="F13" s="112" t="s">
        <v>159</v>
      </c>
      <c r="G13" s="101">
        <v>8</v>
      </c>
      <c r="H13" s="101">
        <v>2</v>
      </c>
      <c r="I13" s="102">
        <f t="shared" ref="I13:I28" si="1">G13*H13</f>
        <v>16</v>
      </c>
      <c r="J13" s="103">
        <v>20</v>
      </c>
      <c r="K13" s="109" t="s">
        <v>114</v>
      </c>
      <c r="L13" s="110" t="s">
        <v>123</v>
      </c>
      <c r="M13" s="105"/>
      <c r="N13" s="114"/>
    </row>
    <row r="14" spans="1:14" s="13" customFormat="1" ht="48.75" customHeight="1">
      <c r="A14" s="98" t="s">
        <v>6</v>
      </c>
      <c r="B14" s="99" t="s">
        <v>97</v>
      </c>
      <c r="C14" s="152" t="s">
        <v>163</v>
      </c>
      <c r="D14" s="154" t="s">
        <v>161</v>
      </c>
      <c r="E14" s="112">
        <v>702</v>
      </c>
      <c r="F14" s="112" t="s">
        <v>167</v>
      </c>
      <c r="G14" s="101">
        <v>4</v>
      </c>
      <c r="H14" s="101">
        <v>2</v>
      </c>
      <c r="I14" s="102">
        <f t="shared" si="1"/>
        <v>8</v>
      </c>
      <c r="J14" s="103">
        <v>16</v>
      </c>
      <c r="K14" s="95" t="s">
        <v>119</v>
      </c>
      <c r="L14" s="110" t="s">
        <v>122</v>
      </c>
      <c r="M14" s="105" t="s">
        <v>285</v>
      </c>
      <c r="N14" s="115" t="s">
        <v>284</v>
      </c>
    </row>
    <row r="15" spans="1:14" s="13" customFormat="1" ht="180">
      <c r="A15" s="98" t="s">
        <v>8</v>
      </c>
      <c r="B15" s="99" t="s">
        <v>7</v>
      </c>
      <c r="C15" s="153" t="s">
        <v>166</v>
      </c>
      <c r="D15" s="152" t="s">
        <v>168</v>
      </c>
      <c r="E15" s="100" t="s">
        <v>296</v>
      </c>
      <c r="F15" s="100" t="s">
        <v>297</v>
      </c>
      <c r="G15" s="101">
        <v>10</v>
      </c>
      <c r="H15" s="101">
        <v>2</v>
      </c>
      <c r="I15" s="102">
        <f t="shared" si="1"/>
        <v>20</v>
      </c>
      <c r="J15" s="103">
        <v>20</v>
      </c>
      <c r="K15" s="95"/>
      <c r="L15" s="116" t="s">
        <v>291</v>
      </c>
      <c r="M15" s="105"/>
      <c r="N15" s="105"/>
    </row>
    <row r="16" spans="1:14" s="13" customFormat="1" ht="52.5" customHeight="1">
      <c r="A16" s="98" t="s">
        <v>10</v>
      </c>
      <c r="B16" s="99" t="s">
        <v>9</v>
      </c>
      <c r="C16" s="152" t="s">
        <v>164</v>
      </c>
      <c r="D16" s="153" t="s">
        <v>162</v>
      </c>
      <c r="E16" s="112">
        <v>702</v>
      </c>
      <c r="F16" s="112" t="s">
        <v>167</v>
      </c>
      <c r="G16" s="101">
        <v>5</v>
      </c>
      <c r="H16" s="101">
        <v>2</v>
      </c>
      <c r="I16" s="102">
        <f t="shared" si="1"/>
        <v>10</v>
      </c>
      <c r="J16" s="103">
        <v>15</v>
      </c>
      <c r="K16" s="95" t="s">
        <v>119</v>
      </c>
      <c r="L16" s="110" t="s">
        <v>121</v>
      </c>
      <c r="M16" s="105" t="s">
        <v>282</v>
      </c>
      <c r="N16" s="105" t="s">
        <v>278</v>
      </c>
    </row>
    <row r="17" spans="1:14" s="13" customFormat="1" ht="59.25" customHeight="1">
      <c r="A17" s="98" t="s">
        <v>11</v>
      </c>
      <c r="B17" s="99" t="s">
        <v>98</v>
      </c>
      <c r="C17" s="152" t="s">
        <v>169</v>
      </c>
      <c r="D17" s="152" t="s">
        <v>170</v>
      </c>
      <c r="E17" s="100" t="s">
        <v>298</v>
      </c>
      <c r="F17" s="112" t="s">
        <v>299</v>
      </c>
      <c r="G17" s="101">
        <v>10</v>
      </c>
      <c r="H17" s="101">
        <v>2</v>
      </c>
      <c r="I17" s="102">
        <f t="shared" si="1"/>
        <v>20</v>
      </c>
      <c r="J17" s="103">
        <v>20</v>
      </c>
      <c r="K17" s="95" t="s">
        <v>125</v>
      </c>
      <c r="L17" s="110" t="s">
        <v>293</v>
      </c>
      <c r="M17" s="105" t="s">
        <v>286</v>
      </c>
      <c r="N17" s="105" t="s">
        <v>279</v>
      </c>
    </row>
    <row r="18" spans="1:14" s="13" customFormat="1" ht="120" customHeight="1">
      <c r="A18" s="98" t="s">
        <v>12</v>
      </c>
      <c r="B18" s="99" t="s">
        <v>99</v>
      </c>
      <c r="C18" s="152" t="s">
        <v>171</v>
      </c>
      <c r="D18" s="153" t="s">
        <v>172</v>
      </c>
      <c r="E18" s="100" t="s">
        <v>300</v>
      </c>
      <c r="F18" s="112" t="s">
        <v>173</v>
      </c>
      <c r="G18" s="101">
        <v>2</v>
      </c>
      <c r="H18" s="101">
        <v>4</v>
      </c>
      <c r="I18" s="102">
        <f t="shared" si="1"/>
        <v>8</v>
      </c>
      <c r="J18" s="103">
        <v>16</v>
      </c>
      <c r="K18" s="95" t="s">
        <v>130</v>
      </c>
      <c r="L18" s="110" t="s">
        <v>131</v>
      </c>
      <c r="M18" s="105" t="s">
        <v>281</v>
      </c>
      <c r="N18" s="105" t="s">
        <v>280</v>
      </c>
    </row>
    <row r="19" spans="1:14" s="13" customFormat="1" ht="50.1" customHeight="1">
      <c r="A19" s="98" t="s">
        <v>14</v>
      </c>
      <c r="B19" s="99" t="s">
        <v>13</v>
      </c>
      <c r="C19" s="153" t="s">
        <v>174</v>
      </c>
      <c r="D19" s="153" t="s">
        <v>174</v>
      </c>
      <c r="E19" s="112">
        <v>748</v>
      </c>
      <c r="F19" s="112" t="s">
        <v>175</v>
      </c>
      <c r="G19" s="101">
        <v>12</v>
      </c>
      <c r="H19" s="101">
        <v>2</v>
      </c>
      <c r="I19" s="102">
        <f t="shared" si="1"/>
        <v>24</v>
      </c>
      <c r="J19" s="103">
        <v>20</v>
      </c>
      <c r="K19" s="95"/>
      <c r="L19" s="116" t="s">
        <v>292</v>
      </c>
      <c r="M19" s="105" t="s">
        <v>283</v>
      </c>
      <c r="N19" s="105"/>
    </row>
    <row r="20" spans="1:14" s="13" customFormat="1" ht="144">
      <c r="A20" s="98" t="s">
        <v>16</v>
      </c>
      <c r="B20" s="99" t="s">
        <v>15</v>
      </c>
      <c r="C20" s="153" t="s">
        <v>176</v>
      </c>
      <c r="D20" s="153" t="s">
        <v>176</v>
      </c>
      <c r="E20" s="112">
        <v>713</v>
      </c>
      <c r="F20" s="112" t="s">
        <v>177</v>
      </c>
      <c r="G20" s="101">
        <v>20</v>
      </c>
      <c r="H20" s="101">
        <v>1</v>
      </c>
      <c r="I20" s="102">
        <f t="shared" si="1"/>
        <v>20</v>
      </c>
      <c r="J20" s="103">
        <v>20</v>
      </c>
      <c r="K20" s="109" t="s">
        <v>114</v>
      </c>
      <c r="L20" s="165" t="s">
        <v>310</v>
      </c>
      <c r="M20" s="105"/>
      <c r="N20" s="105"/>
    </row>
    <row r="21" spans="1:14" s="13" customFormat="1" ht="50.1" customHeight="1">
      <c r="A21" s="98" t="s">
        <v>17</v>
      </c>
      <c r="B21" s="99" t="s">
        <v>100</v>
      </c>
      <c r="C21" s="152" t="s">
        <v>146</v>
      </c>
      <c r="D21" s="153" t="s">
        <v>140</v>
      </c>
      <c r="E21" s="112">
        <v>707</v>
      </c>
      <c r="F21" s="112" t="s">
        <v>142</v>
      </c>
      <c r="G21" s="101">
        <v>8</v>
      </c>
      <c r="H21" s="101">
        <v>2</v>
      </c>
      <c r="I21" s="102">
        <f t="shared" si="1"/>
        <v>16</v>
      </c>
      <c r="J21" s="103">
        <v>16</v>
      </c>
      <c r="K21" s="95"/>
      <c r="L21" s="110"/>
      <c r="M21" s="105"/>
      <c r="N21" s="105"/>
    </row>
    <row r="22" spans="1:14" s="13" customFormat="1" ht="73.5" customHeight="1">
      <c r="A22" s="98" t="s">
        <v>18</v>
      </c>
      <c r="B22" s="99" t="s">
        <v>64</v>
      </c>
      <c r="C22" s="153"/>
      <c r="D22" s="153"/>
      <c r="E22" s="100"/>
      <c r="F22" s="100"/>
      <c r="G22" s="101">
        <v>8</v>
      </c>
      <c r="H22" s="101">
        <v>4</v>
      </c>
      <c r="I22" s="102">
        <f t="shared" si="1"/>
        <v>32</v>
      </c>
      <c r="J22" s="103">
        <v>20</v>
      </c>
      <c r="K22" s="107"/>
      <c r="L22" s="108"/>
      <c r="M22" s="105"/>
      <c r="N22" s="105"/>
    </row>
    <row r="23" spans="1:14" s="13" customFormat="1" ht="68.25" customHeight="1">
      <c r="A23" s="117" t="s">
        <v>19</v>
      </c>
      <c r="B23" s="118" t="s">
        <v>271</v>
      </c>
      <c r="C23" s="155" t="s">
        <v>268</v>
      </c>
      <c r="D23" s="155" t="s">
        <v>269</v>
      </c>
      <c r="E23" s="119"/>
      <c r="F23" s="119"/>
      <c r="G23" s="120">
        <v>8</v>
      </c>
      <c r="H23" s="120">
        <v>2</v>
      </c>
      <c r="I23" s="121">
        <f t="shared" si="1"/>
        <v>16</v>
      </c>
      <c r="J23" s="122" t="s">
        <v>267</v>
      </c>
      <c r="K23" s="109"/>
      <c r="L23" s="110"/>
      <c r="M23" s="105"/>
      <c r="N23" s="105"/>
    </row>
    <row r="24" spans="1:14" s="13" customFormat="1" ht="203.25" customHeight="1">
      <c r="A24" s="98" t="s">
        <v>19</v>
      </c>
      <c r="B24" s="99" t="s">
        <v>104</v>
      </c>
      <c r="C24" s="152" t="s">
        <v>165</v>
      </c>
      <c r="D24" s="152" t="s">
        <v>150</v>
      </c>
      <c r="E24" s="100" t="s">
        <v>301</v>
      </c>
      <c r="F24" s="100" t="s">
        <v>302</v>
      </c>
      <c r="G24" s="101">
        <v>10</v>
      </c>
      <c r="H24" s="101">
        <v>2</v>
      </c>
      <c r="I24" s="102">
        <f t="shared" si="1"/>
        <v>20</v>
      </c>
      <c r="J24" s="103">
        <v>20</v>
      </c>
      <c r="K24" s="95" t="s">
        <v>114</v>
      </c>
      <c r="L24" s="110" t="s">
        <v>132</v>
      </c>
      <c r="M24" s="105"/>
      <c r="N24" s="105"/>
    </row>
    <row r="25" spans="1:14" s="13" customFormat="1" ht="167.25" customHeight="1">
      <c r="A25" s="98" t="s">
        <v>20</v>
      </c>
      <c r="B25" s="99" t="s">
        <v>102</v>
      </c>
      <c r="C25" s="152" t="s">
        <v>151</v>
      </c>
      <c r="D25" s="152" t="s">
        <v>149</v>
      </c>
      <c r="E25" s="123" t="s">
        <v>303</v>
      </c>
      <c r="F25" s="100" t="s">
        <v>152</v>
      </c>
      <c r="G25" s="101">
        <v>12</v>
      </c>
      <c r="H25" s="101">
        <v>2</v>
      </c>
      <c r="I25" s="102">
        <f t="shared" si="1"/>
        <v>24</v>
      </c>
      <c r="J25" s="103">
        <v>20</v>
      </c>
      <c r="K25" s="95" t="s">
        <v>114</v>
      </c>
      <c r="L25" s="110" t="s">
        <v>133</v>
      </c>
      <c r="M25" s="105"/>
      <c r="N25" s="105"/>
    </row>
    <row r="26" spans="1:14" s="13" customFormat="1" ht="56.25" customHeight="1">
      <c r="A26" s="98" t="s">
        <v>21</v>
      </c>
      <c r="B26" s="99" t="s">
        <v>103</v>
      </c>
      <c r="C26" s="153" t="s">
        <v>147</v>
      </c>
      <c r="D26" s="153" t="s">
        <v>148</v>
      </c>
      <c r="E26" s="100" t="s">
        <v>304</v>
      </c>
      <c r="F26" s="100" t="s">
        <v>305</v>
      </c>
      <c r="G26" s="101">
        <v>7</v>
      </c>
      <c r="H26" s="101">
        <v>2</v>
      </c>
      <c r="I26" s="102">
        <f t="shared" si="1"/>
        <v>14</v>
      </c>
      <c r="J26" s="103">
        <v>20</v>
      </c>
      <c r="K26" s="109" t="s">
        <v>115</v>
      </c>
      <c r="L26" s="110" t="s">
        <v>117</v>
      </c>
      <c r="M26" s="105"/>
      <c r="N26" s="105" t="s">
        <v>287</v>
      </c>
    </row>
    <row r="27" spans="1:14" s="13" customFormat="1" ht="48" customHeight="1">
      <c r="A27" s="98" t="s">
        <v>22</v>
      </c>
      <c r="B27" s="99" t="s">
        <v>63</v>
      </c>
      <c r="C27" s="152" t="s">
        <v>153</v>
      </c>
      <c r="D27" s="153" t="s">
        <v>154</v>
      </c>
      <c r="E27" s="100" t="s">
        <v>306</v>
      </c>
      <c r="F27" s="100" t="s">
        <v>307</v>
      </c>
      <c r="G27" s="101">
        <v>10</v>
      </c>
      <c r="H27" s="101">
        <v>2</v>
      </c>
      <c r="I27" s="102">
        <f t="shared" si="1"/>
        <v>20</v>
      </c>
      <c r="J27" s="103">
        <v>20</v>
      </c>
      <c r="K27" s="95" t="s">
        <v>115</v>
      </c>
      <c r="L27" s="110" t="s">
        <v>120</v>
      </c>
      <c r="M27" s="105"/>
      <c r="N27" s="105"/>
    </row>
    <row r="28" spans="1:14" s="13" customFormat="1" ht="50.1" customHeight="1">
      <c r="A28" s="98" t="s">
        <v>66</v>
      </c>
      <c r="B28" s="99" t="s">
        <v>111</v>
      </c>
      <c r="C28" s="153"/>
      <c r="D28" s="153"/>
      <c r="E28" s="100"/>
      <c r="F28" s="100"/>
      <c r="G28" s="101">
        <v>14</v>
      </c>
      <c r="H28" s="101">
        <v>1</v>
      </c>
      <c r="I28" s="102">
        <f t="shared" si="1"/>
        <v>14</v>
      </c>
      <c r="J28" s="103">
        <v>15</v>
      </c>
      <c r="K28" s="95"/>
      <c r="L28" s="110" t="s">
        <v>128</v>
      </c>
      <c r="M28" s="124"/>
      <c r="N28" s="124"/>
    </row>
    <row r="29" spans="1:14" ht="114.75" hidden="1" customHeight="1">
      <c r="A29" s="125"/>
      <c r="B29" s="111" t="s">
        <v>118</v>
      </c>
      <c r="C29" s="156"/>
      <c r="D29" s="156"/>
      <c r="E29" s="126"/>
      <c r="F29" s="126"/>
      <c r="G29" s="127"/>
      <c r="H29" s="127"/>
      <c r="I29" s="128"/>
      <c r="J29" s="129"/>
      <c r="K29" s="130"/>
      <c r="L29" s="110" t="s">
        <v>129</v>
      </c>
      <c r="M29" s="131"/>
      <c r="N29" s="131"/>
    </row>
    <row r="30" spans="1:14" ht="80.099999999999994" hidden="1" customHeight="1">
      <c r="A30" s="132"/>
      <c r="B30" s="133" t="s">
        <v>126</v>
      </c>
      <c r="C30" s="157"/>
      <c r="D30" s="157"/>
      <c r="E30" s="134"/>
      <c r="F30" s="134"/>
      <c r="G30" s="135"/>
      <c r="H30" s="135"/>
      <c r="I30" s="136"/>
      <c r="J30" s="137"/>
      <c r="K30" s="130"/>
      <c r="L30" s="110" t="s">
        <v>127</v>
      </c>
      <c r="M30" s="131"/>
      <c r="N30" s="131"/>
    </row>
    <row r="31" spans="1:14" ht="99.95" hidden="1" customHeight="1">
      <c r="A31" s="132"/>
      <c r="B31" s="133" t="s">
        <v>134</v>
      </c>
      <c r="C31" s="157"/>
      <c r="D31" s="157"/>
      <c r="E31" s="134"/>
      <c r="F31" s="134"/>
      <c r="G31" s="135"/>
      <c r="H31" s="135"/>
      <c r="I31" s="136"/>
      <c r="J31" s="137"/>
      <c r="K31" s="130"/>
      <c r="L31" s="110" t="s">
        <v>135</v>
      </c>
      <c r="M31" s="131"/>
      <c r="N31" s="131"/>
    </row>
    <row r="32" spans="1:14" ht="99.95" customHeight="1">
      <c r="A32" s="132"/>
      <c r="B32" s="133" t="s">
        <v>126</v>
      </c>
      <c r="C32" s="157"/>
      <c r="D32" s="157"/>
      <c r="E32" s="134"/>
      <c r="F32" s="134"/>
      <c r="G32" s="135"/>
      <c r="H32" s="135"/>
      <c r="I32" s="136"/>
      <c r="J32" s="137"/>
      <c r="K32" s="138"/>
      <c r="L32" s="139" t="s">
        <v>127</v>
      </c>
      <c r="M32" s="131"/>
      <c r="N32" s="131"/>
    </row>
    <row r="33" spans="1:14" s="13" customFormat="1" ht="19.5" customHeight="1">
      <c r="A33" s="140"/>
      <c r="B33" s="141" t="s">
        <v>31</v>
      </c>
      <c r="C33" s="158"/>
      <c r="D33" s="158"/>
      <c r="E33" s="142"/>
      <c r="F33" s="142"/>
      <c r="G33" s="143">
        <f>SUM(G3:G27)</f>
        <v>242</v>
      </c>
      <c r="H33" s="143">
        <f>SUM(H3:H27)</f>
        <v>48</v>
      </c>
      <c r="I33" s="143">
        <f>SUM(I3:I27)</f>
        <v>398</v>
      </c>
      <c r="J33" s="144">
        <f>SUM(J3:J27)</f>
        <v>412</v>
      </c>
      <c r="K33" s="145"/>
      <c r="L33" s="146"/>
      <c r="M33" s="147"/>
      <c r="N33" s="147"/>
    </row>
  </sheetData>
  <sortState ref="A3:K31">
    <sortCondition ref="A3:A31"/>
  </sortState>
  <mergeCells count="1">
    <mergeCell ref="G1:I1"/>
  </mergeCells>
  <pageMargins left="0.31496062992125984" right="0.31496062992125984" top="0.74803149606299213" bottom="0.19685039370078741" header="0.31496062992125984" footer="0.31496062992125984"/>
  <pageSetup paperSize="8" scale="46"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1:K33"/>
  <sheetViews>
    <sheetView topLeftCell="B1" zoomScale="115" zoomScaleNormal="115" workbookViewId="0">
      <selection activeCell="G12" sqref="G12"/>
    </sheetView>
  </sheetViews>
  <sheetFormatPr baseColWidth="10" defaultColWidth="9.140625" defaultRowHeight="15"/>
  <cols>
    <col min="1" max="1" width="7" customWidth="1"/>
    <col min="2" max="2" width="11.7109375" style="1" customWidth="1"/>
    <col min="3" max="3" width="15.5703125" style="1" customWidth="1"/>
    <col min="4" max="5" width="9.140625" style="1"/>
    <col min="6" max="6" width="9" style="1" customWidth="1"/>
    <col min="7" max="7" width="26.42578125" style="1" customWidth="1"/>
    <col min="8" max="8" width="16.85546875" style="1" customWidth="1"/>
    <col min="9" max="10" width="9.140625" style="1"/>
  </cols>
  <sheetData>
    <row r="1" spans="2:11" ht="33.75" customHeight="1">
      <c r="B1" s="6" t="s">
        <v>61</v>
      </c>
      <c r="C1" s="7"/>
      <c r="D1" s="7"/>
      <c r="E1" s="7"/>
      <c r="F1" s="7"/>
      <c r="G1" s="7"/>
      <c r="H1" s="7"/>
    </row>
    <row r="2" spans="2:11" s="4" customFormat="1" ht="36.75" customHeight="1">
      <c r="B2" s="10" t="s">
        <v>67</v>
      </c>
      <c r="C2" s="11" t="s">
        <v>68</v>
      </c>
      <c r="D2" s="12" t="s">
        <v>69</v>
      </c>
      <c r="E2" s="12" t="s">
        <v>70</v>
      </c>
      <c r="F2" s="12" t="s">
        <v>71</v>
      </c>
      <c r="G2" s="11" t="s">
        <v>72</v>
      </c>
      <c r="H2" s="11" t="s">
        <v>73</v>
      </c>
      <c r="I2" s="3"/>
      <c r="J2" s="3"/>
    </row>
    <row r="3" spans="2:11" ht="24" customHeight="1">
      <c r="B3" s="10" t="s">
        <v>0</v>
      </c>
      <c r="C3" s="12">
        <v>9</v>
      </c>
      <c r="D3" s="12" t="s">
        <v>74</v>
      </c>
      <c r="E3" s="12" t="s">
        <v>37</v>
      </c>
      <c r="F3" s="12">
        <v>2</v>
      </c>
      <c r="G3" s="12">
        <v>54</v>
      </c>
      <c r="H3" s="12">
        <v>6</v>
      </c>
      <c r="K3" s="5"/>
    </row>
    <row r="4" spans="2:11" ht="24" customHeight="1">
      <c r="B4" s="10" t="s">
        <v>0</v>
      </c>
      <c r="C4" s="12">
        <v>9</v>
      </c>
      <c r="D4" s="12" t="s">
        <v>75</v>
      </c>
      <c r="E4" s="12" t="s">
        <v>39</v>
      </c>
      <c r="F4" s="12">
        <v>2</v>
      </c>
      <c r="G4" s="12">
        <v>27</v>
      </c>
      <c r="H4" s="12">
        <v>3</v>
      </c>
      <c r="K4" s="5"/>
    </row>
    <row r="5" spans="2:11" ht="24" customHeight="1">
      <c r="B5" s="10" t="s">
        <v>0</v>
      </c>
      <c r="C5" s="12">
        <v>9</v>
      </c>
      <c r="D5" s="12" t="s">
        <v>76</v>
      </c>
      <c r="E5" s="12" t="s">
        <v>40</v>
      </c>
      <c r="F5" s="12">
        <v>1</v>
      </c>
      <c r="G5" s="12">
        <v>36</v>
      </c>
      <c r="H5" s="12">
        <v>4</v>
      </c>
      <c r="K5" s="5"/>
    </row>
    <row r="6" spans="2:11" ht="24" customHeight="1">
      <c r="B6" s="10" t="s">
        <v>0</v>
      </c>
      <c r="C6" s="12">
        <v>9</v>
      </c>
      <c r="D6" s="12" t="s">
        <v>77</v>
      </c>
      <c r="E6" s="12" t="s">
        <v>42</v>
      </c>
      <c r="F6" s="12">
        <v>2</v>
      </c>
      <c r="G6" s="12">
        <v>36</v>
      </c>
      <c r="H6" s="12">
        <v>4</v>
      </c>
      <c r="K6" s="5"/>
    </row>
    <row r="7" spans="2:11" ht="24" customHeight="1">
      <c r="B7" s="10" t="s">
        <v>0</v>
      </c>
      <c r="C7" s="12">
        <v>9</v>
      </c>
      <c r="D7" s="12" t="s">
        <v>38</v>
      </c>
      <c r="E7" s="12" t="s">
        <v>43</v>
      </c>
      <c r="F7" s="12">
        <v>1</v>
      </c>
      <c r="G7" s="12">
        <v>9</v>
      </c>
      <c r="H7" s="12">
        <v>1</v>
      </c>
      <c r="K7" s="5"/>
    </row>
    <row r="8" spans="2:11" ht="24" customHeight="1">
      <c r="B8" s="10" t="s">
        <v>0</v>
      </c>
      <c r="C8" s="12">
        <v>9</v>
      </c>
      <c r="D8" s="12" t="s">
        <v>41</v>
      </c>
      <c r="E8" s="12" t="s">
        <v>44</v>
      </c>
      <c r="F8" s="12">
        <v>1</v>
      </c>
      <c r="G8" s="12">
        <v>18</v>
      </c>
      <c r="H8" s="12">
        <v>2</v>
      </c>
      <c r="K8" s="5"/>
    </row>
    <row r="9" spans="2:11" ht="24" customHeight="1">
      <c r="B9" s="10" t="s">
        <v>4</v>
      </c>
      <c r="C9" s="12">
        <v>12</v>
      </c>
      <c r="D9" s="12" t="s">
        <v>56</v>
      </c>
      <c r="E9" s="12" t="s">
        <v>57</v>
      </c>
      <c r="F9" s="12">
        <v>1</v>
      </c>
      <c r="G9" s="12">
        <v>120</v>
      </c>
      <c r="H9" s="12">
        <v>10</v>
      </c>
      <c r="K9" s="5"/>
    </row>
    <row r="10" spans="2:11" ht="24" customHeight="1">
      <c r="B10" s="10" t="s">
        <v>4</v>
      </c>
      <c r="C10" s="12">
        <v>12</v>
      </c>
      <c r="D10" s="12" t="s">
        <v>78</v>
      </c>
      <c r="E10" s="12" t="s">
        <v>57</v>
      </c>
      <c r="F10" s="12">
        <v>2</v>
      </c>
      <c r="G10" s="12">
        <v>96</v>
      </c>
      <c r="H10" s="12">
        <v>8</v>
      </c>
      <c r="K10" s="5"/>
    </row>
    <row r="11" spans="2:11" ht="24" customHeight="1">
      <c r="B11" s="10" t="s">
        <v>4</v>
      </c>
      <c r="C11" s="12">
        <v>12</v>
      </c>
      <c r="D11" s="12" t="s">
        <v>38</v>
      </c>
      <c r="E11" s="12" t="s">
        <v>58</v>
      </c>
      <c r="F11" s="12">
        <v>1</v>
      </c>
      <c r="G11" s="12">
        <v>12</v>
      </c>
      <c r="H11" s="12">
        <v>1</v>
      </c>
      <c r="K11" s="5"/>
    </row>
    <row r="12" spans="2:11" ht="24" customHeight="1">
      <c r="B12" s="10" t="s">
        <v>4</v>
      </c>
      <c r="C12" s="12">
        <v>12</v>
      </c>
      <c r="D12" s="12" t="s">
        <v>38</v>
      </c>
      <c r="E12" s="12" t="s">
        <v>59</v>
      </c>
      <c r="F12" s="12">
        <v>1</v>
      </c>
      <c r="G12" s="12">
        <v>12</v>
      </c>
      <c r="H12" s="12">
        <v>1</v>
      </c>
      <c r="K12" s="5"/>
    </row>
    <row r="13" spans="2:11" ht="24" customHeight="1">
      <c r="B13" s="10" t="s">
        <v>79</v>
      </c>
      <c r="C13" s="12">
        <v>12</v>
      </c>
      <c r="D13" s="12" t="s">
        <v>60</v>
      </c>
      <c r="E13" s="12" t="s">
        <v>80</v>
      </c>
      <c r="F13" s="12">
        <v>1</v>
      </c>
      <c r="G13" s="12">
        <v>108</v>
      </c>
      <c r="H13" s="12">
        <v>9</v>
      </c>
      <c r="K13" s="5"/>
    </row>
    <row r="14" spans="2:11" ht="24" customHeight="1">
      <c r="B14" s="10" t="s">
        <v>17</v>
      </c>
      <c r="C14" s="12">
        <v>12</v>
      </c>
      <c r="D14" s="12" t="s">
        <v>41</v>
      </c>
      <c r="E14" s="12" t="s">
        <v>53</v>
      </c>
      <c r="F14" s="12">
        <v>1</v>
      </c>
      <c r="G14" s="12">
        <v>20</v>
      </c>
      <c r="H14" s="12">
        <v>2</v>
      </c>
      <c r="K14" s="5"/>
    </row>
    <row r="15" spans="2:11" ht="24" customHeight="1">
      <c r="B15" s="10" t="s">
        <v>6</v>
      </c>
      <c r="C15" s="12">
        <v>15</v>
      </c>
      <c r="D15" s="12" t="s">
        <v>45</v>
      </c>
      <c r="E15" s="12" t="s">
        <v>46</v>
      </c>
      <c r="F15" s="12">
        <v>1</v>
      </c>
      <c r="G15" s="12">
        <v>90</v>
      </c>
      <c r="H15" s="12">
        <v>6</v>
      </c>
      <c r="K15" s="5"/>
    </row>
    <row r="16" spans="2:11" ht="24" customHeight="1">
      <c r="B16" s="10" t="s">
        <v>6</v>
      </c>
      <c r="C16" s="12">
        <v>15</v>
      </c>
      <c r="D16" s="12" t="s">
        <v>47</v>
      </c>
      <c r="E16" s="12" t="s">
        <v>48</v>
      </c>
      <c r="F16" s="12">
        <v>1</v>
      </c>
      <c r="G16" s="12">
        <v>120</v>
      </c>
      <c r="H16" s="12">
        <v>8</v>
      </c>
      <c r="K16" s="5"/>
    </row>
    <row r="17" spans="2:11" ht="24" customHeight="1">
      <c r="B17" s="10" t="s">
        <v>6</v>
      </c>
      <c r="C17" s="12">
        <v>15</v>
      </c>
      <c r="D17" s="12" t="s">
        <v>49</v>
      </c>
      <c r="E17" s="12" t="s">
        <v>50</v>
      </c>
      <c r="F17" s="12">
        <v>1</v>
      </c>
      <c r="G17" s="12">
        <v>45</v>
      </c>
      <c r="H17" s="12">
        <v>3</v>
      </c>
      <c r="K17" s="5"/>
    </row>
    <row r="18" spans="2:11" ht="24" customHeight="1">
      <c r="B18" s="10" t="s">
        <v>6</v>
      </c>
      <c r="C18" s="12">
        <v>15</v>
      </c>
      <c r="D18" s="12" t="s">
        <v>49</v>
      </c>
      <c r="E18" s="12" t="s">
        <v>51</v>
      </c>
      <c r="F18" s="12">
        <v>1</v>
      </c>
      <c r="G18" s="12">
        <v>30</v>
      </c>
      <c r="H18" s="12">
        <v>2</v>
      </c>
      <c r="K18" s="5"/>
    </row>
    <row r="19" spans="2:11" ht="24" customHeight="1">
      <c r="B19" s="10" t="s">
        <v>6</v>
      </c>
      <c r="C19" s="12">
        <v>15</v>
      </c>
      <c r="D19" s="12" t="s">
        <v>81</v>
      </c>
      <c r="E19" s="12" t="s">
        <v>52</v>
      </c>
      <c r="F19" s="12">
        <v>1</v>
      </c>
      <c r="G19" s="12">
        <v>60</v>
      </c>
      <c r="H19" s="12">
        <v>4</v>
      </c>
      <c r="K19" s="5"/>
    </row>
    <row r="20" spans="2:11" ht="24" customHeight="1">
      <c r="B20" s="10" t="s">
        <v>10</v>
      </c>
      <c r="C20" s="12">
        <v>15</v>
      </c>
      <c r="D20" s="12" t="s">
        <v>45</v>
      </c>
      <c r="E20" s="12" t="s">
        <v>46</v>
      </c>
      <c r="F20" s="12">
        <v>1</v>
      </c>
      <c r="G20" s="12">
        <v>90</v>
      </c>
      <c r="H20" s="12">
        <v>6</v>
      </c>
      <c r="K20" s="5"/>
    </row>
    <row r="21" spans="2:11" ht="24" customHeight="1">
      <c r="B21" s="10" t="s">
        <v>10</v>
      </c>
      <c r="C21" s="12">
        <v>15</v>
      </c>
      <c r="D21" s="12" t="s">
        <v>47</v>
      </c>
      <c r="E21" s="12" t="s">
        <v>48</v>
      </c>
      <c r="F21" s="12">
        <v>1</v>
      </c>
      <c r="G21" s="12">
        <v>120</v>
      </c>
      <c r="H21" s="12">
        <v>8</v>
      </c>
      <c r="K21" s="5"/>
    </row>
    <row r="22" spans="2:11" ht="24" customHeight="1">
      <c r="B22" s="10" t="s">
        <v>10</v>
      </c>
      <c r="C22" s="12">
        <v>15</v>
      </c>
      <c r="D22" s="12" t="s">
        <v>49</v>
      </c>
      <c r="E22" s="12" t="s">
        <v>50</v>
      </c>
      <c r="F22" s="12">
        <v>1</v>
      </c>
      <c r="G22" s="12">
        <v>45</v>
      </c>
      <c r="H22" s="12">
        <v>3</v>
      </c>
      <c r="K22" s="5"/>
    </row>
    <row r="23" spans="2:11" ht="24" customHeight="1">
      <c r="B23" s="10" t="s">
        <v>10</v>
      </c>
      <c r="C23" s="12">
        <v>15</v>
      </c>
      <c r="D23" s="12" t="s">
        <v>49</v>
      </c>
      <c r="E23" s="12" t="s">
        <v>51</v>
      </c>
      <c r="F23" s="12">
        <v>1</v>
      </c>
      <c r="G23" s="12">
        <v>30</v>
      </c>
      <c r="H23" s="12">
        <v>2</v>
      </c>
      <c r="K23" s="5"/>
    </row>
    <row r="24" spans="2:11" ht="24" customHeight="1">
      <c r="B24" s="10" t="s">
        <v>10</v>
      </c>
      <c r="C24" s="12">
        <v>15</v>
      </c>
      <c r="D24" s="12" t="s">
        <v>49</v>
      </c>
      <c r="E24" s="12" t="s">
        <v>52</v>
      </c>
      <c r="F24" s="12">
        <v>1</v>
      </c>
      <c r="G24" s="12">
        <v>60</v>
      </c>
      <c r="H24" s="12">
        <v>4</v>
      </c>
      <c r="K24" s="5"/>
    </row>
    <row r="25" spans="2:11" ht="24" customHeight="1">
      <c r="B25" s="10" t="s">
        <v>10</v>
      </c>
      <c r="C25" s="12">
        <v>15</v>
      </c>
      <c r="D25" s="12" t="s">
        <v>55</v>
      </c>
      <c r="E25" s="12" t="s">
        <v>54</v>
      </c>
      <c r="F25" s="12">
        <v>1</v>
      </c>
      <c r="G25" s="12">
        <v>120</v>
      </c>
      <c r="H25" s="12">
        <v>8</v>
      </c>
      <c r="K25" s="5"/>
    </row>
    <row r="26" spans="2:11" ht="24" customHeight="1">
      <c r="B26" s="10" t="s">
        <v>10</v>
      </c>
      <c r="C26" s="12">
        <v>15</v>
      </c>
      <c r="D26" s="12" t="s">
        <v>55</v>
      </c>
      <c r="E26" s="12" t="s">
        <v>54</v>
      </c>
      <c r="F26" s="12">
        <v>2</v>
      </c>
      <c r="G26" s="12">
        <v>245</v>
      </c>
      <c r="H26" s="12">
        <v>16</v>
      </c>
      <c r="K26" s="5"/>
    </row>
    <row r="27" spans="2:11" ht="24" customHeight="1">
      <c r="B27" s="10" t="s">
        <v>12</v>
      </c>
      <c r="C27" s="12">
        <v>15</v>
      </c>
      <c r="D27" s="12" t="s">
        <v>82</v>
      </c>
      <c r="E27" s="12" t="s">
        <v>83</v>
      </c>
      <c r="F27" s="12">
        <v>1</v>
      </c>
      <c r="G27" s="12">
        <v>150</v>
      </c>
      <c r="H27" s="12">
        <v>10</v>
      </c>
      <c r="K27" s="5"/>
    </row>
    <row r="28" spans="2:11" ht="24" customHeight="1">
      <c r="B28" s="10" t="s">
        <v>12</v>
      </c>
      <c r="C28" s="12">
        <v>15</v>
      </c>
      <c r="D28" s="12" t="s">
        <v>82</v>
      </c>
      <c r="E28" s="12" t="s">
        <v>84</v>
      </c>
      <c r="F28" s="12">
        <v>1</v>
      </c>
      <c r="G28" s="12">
        <v>120</v>
      </c>
      <c r="H28" s="12">
        <v>8</v>
      </c>
      <c r="K28" s="5"/>
    </row>
    <row r="29" spans="2:11" ht="24" customHeight="1">
      <c r="B29" s="10" t="s">
        <v>12</v>
      </c>
      <c r="C29" s="12">
        <v>15</v>
      </c>
      <c r="D29" s="12" t="s">
        <v>85</v>
      </c>
      <c r="E29" s="12" t="s">
        <v>86</v>
      </c>
      <c r="F29" s="12">
        <v>2</v>
      </c>
      <c r="G29" s="12">
        <v>105</v>
      </c>
      <c r="H29" s="12">
        <v>7</v>
      </c>
      <c r="K29" s="5"/>
    </row>
    <row r="30" spans="2:11" ht="24" customHeight="1">
      <c r="B30" s="10" t="s">
        <v>12</v>
      </c>
      <c r="C30" s="12">
        <v>15</v>
      </c>
      <c r="D30" s="12" t="s">
        <v>85</v>
      </c>
      <c r="E30" s="12" t="s">
        <v>87</v>
      </c>
      <c r="F30" s="12">
        <v>2</v>
      </c>
      <c r="G30" s="12">
        <v>155</v>
      </c>
      <c r="H30" s="12">
        <v>7</v>
      </c>
      <c r="K30" s="5"/>
    </row>
    <row r="31" spans="2:11" ht="24" customHeight="1">
      <c r="B31" s="10" t="s">
        <v>12</v>
      </c>
      <c r="C31" s="12">
        <v>15</v>
      </c>
      <c r="D31" s="12" t="s">
        <v>60</v>
      </c>
      <c r="E31" s="12" t="s">
        <v>88</v>
      </c>
      <c r="F31" s="12">
        <v>1</v>
      </c>
      <c r="G31" s="12">
        <v>120</v>
      </c>
      <c r="H31" s="12">
        <v>8</v>
      </c>
    </row>
    <row r="32" spans="2:11" ht="24" customHeight="1">
      <c r="B32" s="10" t="s">
        <v>19</v>
      </c>
      <c r="C32" s="12">
        <v>16</v>
      </c>
      <c r="D32" s="12" t="s">
        <v>89</v>
      </c>
      <c r="E32" s="12" t="s">
        <v>90</v>
      </c>
      <c r="F32" s="12">
        <v>1</v>
      </c>
      <c r="G32" s="12">
        <v>48</v>
      </c>
      <c r="H32" s="12">
        <v>3</v>
      </c>
    </row>
    <row r="33" spans="2:8" ht="24" customHeight="1">
      <c r="B33" s="10" t="s">
        <v>19</v>
      </c>
      <c r="C33" s="12">
        <v>16</v>
      </c>
      <c r="D33" s="12" t="s">
        <v>89</v>
      </c>
      <c r="E33" s="12" t="s">
        <v>91</v>
      </c>
      <c r="F33" s="12">
        <v>1</v>
      </c>
      <c r="G33" s="12">
        <v>48</v>
      </c>
      <c r="H33" s="12">
        <v>3</v>
      </c>
    </row>
  </sheetData>
  <pageMargins left="0.51181102362204722" right="0.51181102362204722" top="0.74803149606299213" bottom="0.55118110236220474"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dimension ref="A1:K27"/>
  <sheetViews>
    <sheetView workbookViewId="0">
      <selection activeCell="A5" sqref="A5"/>
    </sheetView>
  </sheetViews>
  <sheetFormatPr baseColWidth="10" defaultColWidth="9.140625" defaultRowHeight="15"/>
  <cols>
    <col min="1" max="1" width="31.140625" customWidth="1"/>
    <col min="2" max="2" width="15.28515625" customWidth="1"/>
  </cols>
  <sheetData>
    <row r="1" spans="1:11" ht="36">
      <c r="A1" s="30" t="s">
        <v>96</v>
      </c>
      <c r="B1" s="14"/>
      <c r="C1" s="15"/>
      <c r="D1" s="16" t="s">
        <v>32</v>
      </c>
      <c r="E1" s="17"/>
      <c r="F1" s="162" t="s">
        <v>92</v>
      </c>
      <c r="G1" s="163"/>
      <c r="H1" s="163"/>
      <c r="I1" s="164"/>
      <c r="J1" s="18" t="s">
        <v>65</v>
      </c>
      <c r="K1" s="19" t="s">
        <v>34</v>
      </c>
    </row>
    <row r="2" spans="1:11" ht="47.25">
      <c r="A2" s="20" t="s">
        <v>62</v>
      </c>
      <c r="B2" s="21" t="s">
        <v>1</v>
      </c>
      <c r="C2" s="22" t="s">
        <v>29</v>
      </c>
      <c r="D2" s="23" t="s">
        <v>36</v>
      </c>
      <c r="E2" s="24" t="s">
        <v>30</v>
      </c>
      <c r="F2" s="25" t="s">
        <v>29</v>
      </c>
      <c r="G2" s="26" t="s">
        <v>36</v>
      </c>
      <c r="H2" s="27" t="s">
        <v>30</v>
      </c>
      <c r="I2" s="52" t="s">
        <v>93</v>
      </c>
      <c r="J2" s="28" t="s">
        <v>33</v>
      </c>
      <c r="K2" s="29" t="s">
        <v>94</v>
      </c>
    </row>
    <row r="3" spans="1:11" ht="15.75">
      <c r="A3" s="34" t="s">
        <v>2</v>
      </c>
      <c r="B3" s="35" t="s">
        <v>0</v>
      </c>
      <c r="C3" s="36">
        <v>3</v>
      </c>
      <c r="D3" s="36">
        <v>3</v>
      </c>
      <c r="E3" s="37">
        <f t="shared" ref="E3:E27" si="0">C3*D3</f>
        <v>9</v>
      </c>
      <c r="F3" s="38">
        <v>3</v>
      </c>
      <c r="G3" s="38">
        <v>3</v>
      </c>
      <c r="H3" s="38">
        <f>F3*G3</f>
        <v>9</v>
      </c>
      <c r="I3" s="53">
        <f>H3</f>
        <v>9</v>
      </c>
      <c r="J3" s="39">
        <v>105.15</v>
      </c>
      <c r="K3" s="39">
        <f>J3/I3</f>
        <v>11.683333333333334</v>
      </c>
    </row>
    <row r="4" spans="1:11" ht="15.75">
      <c r="A4" s="40" t="s">
        <v>3</v>
      </c>
      <c r="B4" s="41" t="s">
        <v>4</v>
      </c>
      <c r="C4" s="42">
        <v>4</v>
      </c>
      <c r="D4" s="42">
        <v>3</v>
      </c>
      <c r="E4" s="43">
        <f t="shared" si="0"/>
        <v>12</v>
      </c>
      <c r="F4" s="44">
        <v>3</v>
      </c>
      <c r="G4" s="44">
        <v>4</v>
      </c>
      <c r="H4" s="44">
        <f t="shared" ref="H4:H20" si="1">F4*G4</f>
        <v>12</v>
      </c>
      <c r="I4" s="54">
        <f>H4</f>
        <v>12</v>
      </c>
      <c r="J4" s="45">
        <v>77.42</v>
      </c>
      <c r="K4" s="45">
        <f>J4/I4</f>
        <v>6.4516666666666671</v>
      </c>
    </row>
    <row r="5" spans="1:11" ht="15.75">
      <c r="A5" s="40" t="s">
        <v>112</v>
      </c>
      <c r="B5" s="41" t="s">
        <v>79</v>
      </c>
      <c r="C5" s="42"/>
      <c r="D5" s="42"/>
      <c r="E5" s="43"/>
      <c r="F5" s="44">
        <v>4</v>
      </c>
      <c r="G5" s="44">
        <v>3</v>
      </c>
      <c r="H5" s="44">
        <f t="shared" si="1"/>
        <v>12</v>
      </c>
      <c r="I5" s="54">
        <v>20</v>
      </c>
      <c r="J5" s="45">
        <v>69.08</v>
      </c>
      <c r="K5" s="45">
        <f>J5/I5</f>
        <v>3.4539999999999997</v>
      </c>
    </row>
    <row r="6" spans="1:11" ht="15.75">
      <c r="A6" s="40" t="s">
        <v>5</v>
      </c>
      <c r="B6" s="41" t="s">
        <v>35</v>
      </c>
      <c r="C6" s="42">
        <v>8</v>
      </c>
      <c r="D6" s="42">
        <v>2</v>
      </c>
      <c r="E6" s="43">
        <f t="shared" si="0"/>
        <v>16</v>
      </c>
      <c r="F6" s="44">
        <v>8</v>
      </c>
      <c r="G6" s="44">
        <v>4</v>
      </c>
      <c r="H6" s="44">
        <f t="shared" si="1"/>
        <v>32</v>
      </c>
      <c r="I6" s="54">
        <v>20</v>
      </c>
      <c r="J6" s="45">
        <f>46.37+50.3</f>
        <v>96.669999999999987</v>
      </c>
      <c r="K6" s="45">
        <f t="shared" ref="K6:K27" si="2">J6/I6</f>
        <v>4.833499999999999</v>
      </c>
    </row>
    <row r="7" spans="1:11" ht="15.75">
      <c r="A7" s="40" t="s">
        <v>97</v>
      </c>
      <c r="B7" s="41" t="s">
        <v>6</v>
      </c>
      <c r="C7" s="42">
        <v>4</v>
      </c>
      <c r="D7" s="42">
        <v>2</v>
      </c>
      <c r="E7" s="43">
        <f t="shared" si="0"/>
        <v>8</v>
      </c>
      <c r="F7" s="44">
        <v>4</v>
      </c>
      <c r="G7" s="44">
        <v>2</v>
      </c>
      <c r="H7" s="44">
        <f t="shared" si="1"/>
        <v>8</v>
      </c>
      <c r="I7" s="54">
        <v>15</v>
      </c>
      <c r="J7" s="45">
        <v>72.66</v>
      </c>
      <c r="K7" s="45">
        <f t="shared" si="2"/>
        <v>4.8439999999999994</v>
      </c>
    </row>
    <row r="8" spans="1:11" ht="15.75">
      <c r="A8" s="40" t="s">
        <v>7</v>
      </c>
      <c r="B8" s="41" t="s">
        <v>8</v>
      </c>
      <c r="C8" s="42">
        <v>10</v>
      </c>
      <c r="D8" s="42">
        <v>2</v>
      </c>
      <c r="E8" s="43">
        <f t="shared" si="0"/>
        <v>20</v>
      </c>
      <c r="F8" s="44">
        <v>10</v>
      </c>
      <c r="G8" s="44">
        <v>2</v>
      </c>
      <c r="H8" s="44">
        <f t="shared" si="1"/>
        <v>20</v>
      </c>
      <c r="I8" s="54">
        <v>20</v>
      </c>
      <c r="J8" s="45">
        <v>58.18</v>
      </c>
      <c r="K8" s="45">
        <f t="shared" si="2"/>
        <v>2.9089999999999998</v>
      </c>
    </row>
    <row r="9" spans="1:11" ht="15.75">
      <c r="A9" s="40" t="s">
        <v>9</v>
      </c>
      <c r="B9" s="41" t="s">
        <v>10</v>
      </c>
      <c r="C9" s="42">
        <v>5</v>
      </c>
      <c r="D9" s="42">
        <v>2</v>
      </c>
      <c r="E9" s="43">
        <f t="shared" si="0"/>
        <v>10</v>
      </c>
      <c r="F9" s="44">
        <v>5</v>
      </c>
      <c r="G9" s="44">
        <v>3</v>
      </c>
      <c r="H9" s="44">
        <f t="shared" si="1"/>
        <v>15</v>
      </c>
      <c r="I9" s="54">
        <v>15</v>
      </c>
      <c r="J9" s="45">
        <v>90.85</v>
      </c>
      <c r="K9" s="45">
        <f t="shared" si="2"/>
        <v>6.0566666666666666</v>
      </c>
    </row>
    <row r="10" spans="1:11" ht="15.75">
      <c r="A10" s="40" t="s">
        <v>98</v>
      </c>
      <c r="B10" s="41" t="s">
        <v>11</v>
      </c>
      <c r="C10" s="42">
        <v>10</v>
      </c>
      <c r="D10" s="42">
        <v>2</v>
      </c>
      <c r="E10" s="43">
        <f t="shared" si="0"/>
        <v>20</v>
      </c>
      <c r="F10" s="44">
        <v>12</v>
      </c>
      <c r="G10" s="44">
        <v>2</v>
      </c>
      <c r="H10" s="44">
        <f t="shared" si="1"/>
        <v>24</v>
      </c>
      <c r="I10" s="54">
        <v>20</v>
      </c>
      <c r="J10" s="45">
        <v>106.41</v>
      </c>
      <c r="K10" s="45">
        <f t="shared" si="2"/>
        <v>5.3205</v>
      </c>
    </row>
    <row r="11" spans="1:11" ht="15.75">
      <c r="A11" s="40" t="s">
        <v>99</v>
      </c>
      <c r="B11" s="41" t="s">
        <v>12</v>
      </c>
      <c r="C11" s="42">
        <v>10</v>
      </c>
      <c r="D11" s="42">
        <v>2</v>
      </c>
      <c r="E11" s="43">
        <f t="shared" si="0"/>
        <v>20</v>
      </c>
      <c r="F11" s="44">
        <v>2</v>
      </c>
      <c r="G11" s="44">
        <v>4</v>
      </c>
      <c r="H11" s="44">
        <f t="shared" si="1"/>
        <v>8</v>
      </c>
      <c r="I11" s="54">
        <v>16</v>
      </c>
      <c r="J11" s="45">
        <v>71.89</v>
      </c>
      <c r="K11" s="45">
        <f t="shared" si="2"/>
        <v>4.493125</v>
      </c>
    </row>
    <row r="12" spans="1:11" ht="15.75">
      <c r="A12" s="40" t="s">
        <v>13</v>
      </c>
      <c r="B12" s="41" t="s">
        <v>14</v>
      </c>
      <c r="C12" s="42">
        <v>12</v>
      </c>
      <c r="D12" s="42">
        <v>2</v>
      </c>
      <c r="E12" s="43">
        <f t="shared" si="0"/>
        <v>24</v>
      </c>
      <c r="F12" s="44">
        <v>12</v>
      </c>
      <c r="G12" s="44">
        <v>2</v>
      </c>
      <c r="H12" s="44">
        <f t="shared" si="1"/>
        <v>24</v>
      </c>
      <c r="I12" s="54">
        <v>20</v>
      </c>
      <c r="J12" s="45">
        <v>153.55000000000001</v>
      </c>
      <c r="K12" s="45">
        <f t="shared" si="2"/>
        <v>7.6775000000000002</v>
      </c>
    </row>
    <row r="13" spans="1:11" ht="15.75">
      <c r="A13" s="40" t="s">
        <v>15</v>
      </c>
      <c r="B13" s="41" t="s">
        <v>16</v>
      </c>
      <c r="C13" s="42">
        <v>20</v>
      </c>
      <c r="D13" s="42">
        <v>1</v>
      </c>
      <c r="E13" s="43">
        <f t="shared" si="0"/>
        <v>20</v>
      </c>
      <c r="F13" s="44">
        <v>20</v>
      </c>
      <c r="G13" s="44">
        <v>1</v>
      </c>
      <c r="H13" s="44">
        <f t="shared" si="1"/>
        <v>20</v>
      </c>
      <c r="I13" s="54">
        <v>20</v>
      </c>
      <c r="J13" s="45">
        <v>125.84</v>
      </c>
      <c r="K13" s="45">
        <f t="shared" si="2"/>
        <v>6.2919999999999998</v>
      </c>
    </row>
    <row r="14" spans="1:11" ht="15.75">
      <c r="A14" s="40" t="s">
        <v>100</v>
      </c>
      <c r="B14" s="41" t="s">
        <v>17</v>
      </c>
      <c r="C14" s="42">
        <v>8</v>
      </c>
      <c r="D14" s="42">
        <v>2</v>
      </c>
      <c r="E14" s="43">
        <f t="shared" si="0"/>
        <v>16</v>
      </c>
      <c r="F14" s="44">
        <v>8</v>
      </c>
      <c r="G14" s="44">
        <v>2</v>
      </c>
      <c r="H14" s="44">
        <f t="shared" si="1"/>
        <v>16</v>
      </c>
      <c r="I14" s="54">
        <v>16</v>
      </c>
      <c r="J14" s="45">
        <v>51.94</v>
      </c>
      <c r="K14" s="45">
        <f t="shared" si="2"/>
        <v>3.2462499999999999</v>
      </c>
    </row>
    <row r="15" spans="1:11" ht="15.75">
      <c r="A15" s="40" t="s">
        <v>64</v>
      </c>
      <c r="B15" s="41" t="s">
        <v>18</v>
      </c>
      <c r="C15" s="42">
        <v>8</v>
      </c>
      <c r="D15" s="42">
        <v>4</v>
      </c>
      <c r="E15" s="43">
        <f t="shared" si="0"/>
        <v>32</v>
      </c>
      <c r="F15" s="44">
        <v>8</v>
      </c>
      <c r="G15" s="44">
        <v>4</v>
      </c>
      <c r="H15" s="44">
        <f t="shared" si="1"/>
        <v>32</v>
      </c>
      <c r="I15" s="54">
        <v>20</v>
      </c>
      <c r="J15" s="45">
        <v>52.62</v>
      </c>
      <c r="K15" s="45">
        <f t="shared" si="2"/>
        <v>2.6309999999999998</v>
      </c>
    </row>
    <row r="16" spans="1:11" ht="15.75">
      <c r="A16" s="40" t="s">
        <v>104</v>
      </c>
      <c r="B16" s="41" t="s">
        <v>19</v>
      </c>
      <c r="C16" s="42">
        <v>12</v>
      </c>
      <c r="D16" s="42">
        <v>2</v>
      </c>
      <c r="E16" s="43">
        <f t="shared" si="0"/>
        <v>24</v>
      </c>
      <c r="F16" s="44">
        <v>10</v>
      </c>
      <c r="G16" s="44">
        <v>2</v>
      </c>
      <c r="H16" s="44">
        <v>20</v>
      </c>
      <c r="I16" s="54">
        <v>20</v>
      </c>
      <c r="J16" s="45">
        <v>52.44</v>
      </c>
      <c r="K16" s="45">
        <f t="shared" si="2"/>
        <v>2.6219999999999999</v>
      </c>
    </row>
    <row r="17" spans="1:11" ht="15.75">
      <c r="A17" s="46" t="s">
        <v>101</v>
      </c>
      <c r="B17" s="47" t="s">
        <v>19</v>
      </c>
      <c r="C17" s="48">
        <v>12</v>
      </c>
      <c r="D17" s="48">
        <v>2</v>
      </c>
      <c r="E17" s="49">
        <f t="shared" si="0"/>
        <v>24</v>
      </c>
      <c r="F17" s="48">
        <v>8</v>
      </c>
      <c r="G17" s="48">
        <v>2</v>
      </c>
      <c r="H17" s="48">
        <v>16</v>
      </c>
      <c r="I17" s="54">
        <v>16</v>
      </c>
      <c r="J17" s="50">
        <v>52.44</v>
      </c>
      <c r="K17" s="50">
        <f t="shared" si="2"/>
        <v>3.2774999999999999</v>
      </c>
    </row>
    <row r="18" spans="1:11" ht="15.75">
      <c r="A18" s="40" t="s">
        <v>102</v>
      </c>
      <c r="B18" s="41" t="s">
        <v>20</v>
      </c>
      <c r="C18" s="42">
        <v>12</v>
      </c>
      <c r="D18" s="42">
        <v>2</v>
      </c>
      <c r="E18" s="43">
        <f t="shared" si="0"/>
        <v>24</v>
      </c>
      <c r="F18" s="44">
        <v>12</v>
      </c>
      <c r="G18" s="44">
        <v>2</v>
      </c>
      <c r="H18" s="44">
        <f t="shared" si="1"/>
        <v>24</v>
      </c>
      <c r="I18" s="54">
        <v>20</v>
      </c>
      <c r="J18" s="45">
        <v>48.79</v>
      </c>
      <c r="K18" s="45">
        <f t="shared" si="2"/>
        <v>2.4394999999999998</v>
      </c>
    </row>
    <row r="19" spans="1:11" ht="15.75">
      <c r="A19" s="40" t="s">
        <v>103</v>
      </c>
      <c r="B19" s="41" t="s">
        <v>21</v>
      </c>
      <c r="C19" s="42">
        <v>7</v>
      </c>
      <c r="D19" s="42">
        <v>2</v>
      </c>
      <c r="E19" s="43">
        <f t="shared" si="0"/>
        <v>14</v>
      </c>
      <c r="F19" s="44">
        <v>7</v>
      </c>
      <c r="G19" s="44">
        <v>3</v>
      </c>
      <c r="H19" s="44">
        <f t="shared" si="1"/>
        <v>21</v>
      </c>
      <c r="I19" s="54">
        <v>20</v>
      </c>
      <c r="J19" s="45">
        <v>64.44</v>
      </c>
      <c r="K19" s="45">
        <f t="shared" si="2"/>
        <v>3.222</v>
      </c>
    </row>
    <row r="20" spans="1:11" ht="15.75">
      <c r="A20" s="40" t="s">
        <v>63</v>
      </c>
      <c r="B20" s="41" t="s">
        <v>22</v>
      </c>
      <c r="C20" s="42">
        <v>10</v>
      </c>
      <c r="D20" s="42">
        <v>2</v>
      </c>
      <c r="E20" s="43">
        <f t="shared" si="0"/>
        <v>20</v>
      </c>
      <c r="F20" s="44">
        <v>10</v>
      </c>
      <c r="G20" s="44">
        <v>2</v>
      </c>
      <c r="H20" s="44">
        <f t="shared" si="1"/>
        <v>20</v>
      </c>
      <c r="I20" s="54">
        <v>20</v>
      </c>
      <c r="J20" s="45">
        <v>88.64</v>
      </c>
      <c r="K20" s="45">
        <f t="shared" si="2"/>
        <v>4.4320000000000004</v>
      </c>
    </row>
    <row r="21" spans="1:11" ht="15.75">
      <c r="A21" s="40" t="s">
        <v>105</v>
      </c>
      <c r="B21" s="41" t="s">
        <v>23</v>
      </c>
      <c r="C21" s="42">
        <v>19</v>
      </c>
      <c r="D21" s="42">
        <v>1</v>
      </c>
      <c r="E21" s="43">
        <f t="shared" si="0"/>
        <v>19</v>
      </c>
      <c r="F21" s="44">
        <v>20</v>
      </c>
      <c r="G21" s="51">
        <f>H21/F21</f>
        <v>1.2</v>
      </c>
      <c r="H21" s="44">
        <v>24</v>
      </c>
      <c r="I21" s="54">
        <v>20</v>
      </c>
      <c r="J21" s="45">
        <v>54.97</v>
      </c>
      <c r="K21" s="45">
        <f t="shared" si="2"/>
        <v>2.7484999999999999</v>
      </c>
    </row>
    <row r="22" spans="1:11" ht="15.75">
      <c r="A22" s="40" t="s">
        <v>106</v>
      </c>
      <c r="B22" s="41" t="s">
        <v>24</v>
      </c>
      <c r="C22" s="42">
        <v>15</v>
      </c>
      <c r="D22" s="42">
        <v>1</v>
      </c>
      <c r="E22" s="43">
        <f t="shared" si="0"/>
        <v>15</v>
      </c>
      <c r="F22" s="44">
        <v>15</v>
      </c>
      <c r="G22" s="51">
        <f t="shared" ref="G22:G27" si="3">H22/F22</f>
        <v>1.6</v>
      </c>
      <c r="H22" s="44">
        <v>24</v>
      </c>
      <c r="I22" s="54">
        <v>20</v>
      </c>
      <c r="J22" s="45">
        <v>44.91</v>
      </c>
      <c r="K22" s="45">
        <f t="shared" si="2"/>
        <v>2.2454999999999998</v>
      </c>
    </row>
    <row r="23" spans="1:11" ht="15.75">
      <c r="A23" s="40" t="s">
        <v>107</v>
      </c>
      <c r="B23" s="41" t="s">
        <v>25</v>
      </c>
      <c r="C23" s="42">
        <v>15</v>
      </c>
      <c r="D23" s="42">
        <v>1</v>
      </c>
      <c r="E23" s="43">
        <f t="shared" si="0"/>
        <v>15</v>
      </c>
      <c r="F23" s="44">
        <v>15</v>
      </c>
      <c r="G23" s="51">
        <f t="shared" si="3"/>
        <v>1.6</v>
      </c>
      <c r="H23" s="44">
        <v>24</v>
      </c>
      <c r="I23" s="54">
        <v>20</v>
      </c>
      <c r="J23" s="45">
        <v>42.39</v>
      </c>
      <c r="K23" s="45">
        <f t="shared" si="2"/>
        <v>2.1194999999999999</v>
      </c>
    </row>
    <row r="24" spans="1:11" ht="15.75">
      <c r="A24" s="40" t="s">
        <v>108</v>
      </c>
      <c r="B24" s="41" t="s">
        <v>26</v>
      </c>
      <c r="C24" s="42">
        <v>15</v>
      </c>
      <c r="D24" s="42">
        <v>1</v>
      </c>
      <c r="E24" s="43">
        <f t="shared" si="0"/>
        <v>15</v>
      </c>
      <c r="F24" s="44">
        <v>20</v>
      </c>
      <c r="G24" s="51">
        <f t="shared" si="3"/>
        <v>1.4</v>
      </c>
      <c r="H24" s="44">
        <v>28</v>
      </c>
      <c r="I24" s="54">
        <v>20</v>
      </c>
      <c r="J24" s="45">
        <v>68.23</v>
      </c>
      <c r="K24" s="45">
        <f t="shared" si="2"/>
        <v>3.4115000000000002</v>
      </c>
    </row>
    <row r="25" spans="1:11" ht="15.75">
      <c r="A25" s="40" t="s">
        <v>109</v>
      </c>
      <c r="B25" s="41" t="s">
        <v>27</v>
      </c>
      <c r="C25" s="42">
        <v>19</v>
      </c>
      <c r="D25" s="42">
        <v>1</v>
      </c>
      <c r="E25" s="43">
        <f t="shared" si="0"/>
        <v>19</v>
      </c>
      <c r="F25" s="44">
        <v>20</v>
      </c>
      <c r="G25" s="51">
        <f t="shared" si="3"/>
        <v>1.5</v>
      </c>
      <c r="H25" s="44">
        <v>30</v>
      </c>
      <c r="I25" s="54">
        <v>20</v>
      </c>
      <c r="J25" s="45">
        <v>62.46</v>
      </c>
      <c r="K25" s="45">
        <f t="shared" si="2"/>
        <v>3.1230000000000002</v>
      </c>
    </row>
    <row r="26" spans="1:11" ht="15.75">
      <c r="A26" s="40" t="s">
        <v>110</v>
      </c>
      <c r="B26" s="41" t="s">
        <v>28</v>
      </c>
      <c r="C26" s="42">
        <v>14</v>
      </c>
      <c r="D26" s="42">
        <v>1</v>
      </c>
      <c r="E26" s="43">
        <f t="shared" si="0"/>
        <v>14</v>
      </c>
      <c r="F26" s="44">
        <v>14</v>
      </c>
      <c r="G26" s="51">
        <f t="shared" si="3"/>
        <v>1.4285714285714286</v>
      </c>
      <c r="H26" s="44">
        <v>20</v>
      </c>
      <c r="I26" s="54">
        <v>20</v>
      </c>
      <c r="J26" s="45">
        <v>44.3</v>
      </c>
      <c r="K26" s="45">
        <f t="shared" si="2"/>
        <v>2.2149999999999999</v>
      </c>
    </row>
    <row r="27" spans="1:11" ht="15.75">
      <c r="A27" s="40" t="s">
        <v>111</v>
      </c>
      <c r="B27" s="41" t="s">
        <v>66</v>
      </c>
      <c r="C27" s="42">
        <v>14</v>
      </c>
      <c r="D27" s="42">
        <v>1</v>
      </c>
      <c r="E27" s="43">
        <f t="shared" si="0"/>
        <v>14</v>
      </c>
      <c r="F27" s="44">
        <v>15</v>
      </c>
      <c r="G27" s="51">
        <f t="shared" si="3"/>
        <v>1</v>
      </c>
      <c r="H27" s="44">
        <v>15</v>
      </c>
      <c r="I27" s="54">
        <v>15</v>
      </c>
      <c r="J27" s="45">
        <v>59.48</v>
      </c>
      <c r="K27" s="45">
        <f t="shared" si="2"/>
        <v>3.9653333333333332</v>
      </c>
    </row>
  </sheetData>
  <mergeCells count="1">
    <mergeCell ref="F1:I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2:D77"/>
  <sheetViews>
    <sheetView topLeftCell="A37" workbookViewId="0">
      <selection activeCell="D77" sqref="C45:D77"/>
    </sheetView>
  </sheetViews>
  <sheetFormatPr baseColWidth="10" defaultColWidth="9.140625" defaultRowHeight="15"/>
  <cols>
    <col min="2" max="2" width="30.5703125" customWidth="1"/>
    <col min="3" max="3" width="29.42578125" customWidth="1"/>
    <col min="4" max="4" width="4.28515625" customWidth="1"/>
    <col min="5" max="5" width="29.5703125" customWidth="1"/>
  </cols>
  <sheetData>
    <row r="2" spans="1:4">
      <c r="A2" t="s">
        <v>254</v>
      </c>
      <c r="B2" s="58" t="s">
        <v>194</v>
      </c>
      <c r="C2" s="62" t="s">
        <v>237</v>
      </c>
      <c r="D2" t="s">
        <v>253</v>
      </c>
    </row>
    <row r="3" spans="1:4">
      <c r="B3" s="58" t="s">
        <v>195</v>
      </c>
      <c r="C3" s="62" t="s">
        <v>238</v>
      </c>
      <c r="D3" t="s">
        <v>253</v>
      </c>
    </row>
    <row r="4" spans="1:4">
      <c r="B4" s="58" t="s">
        <v>196</v>
      </c>
      <c r="C4" s="62" t="s">
        <v>239</v>
      </c>
      <c r="D4" t="s">
        <v>253</v>
      </c>
    </row>
    <row r="5" spans="1:4">
      <c r="B5" s="58" t="s">
        <v>258</v>
      </c>
      <c r="C5" s="62" t="s">
        <v>259</v>
      </c>
      <c r="D5" t="s">
        <v>253</v>
      </c>
    </row>
    <row r="6" spans="1:4">
      <c r="B6" s="58" t="s">
        <v>264</v>
      </c>
      <c r="C6" s="62" t="s">
        <v>240</v>
      </c>
      <c r="D6" t="s">
        <v>253</v>
      </c>
    </row>
    <row r="7" spans="1:4">
      <c r="B7" s="58" t="s">
        <v>265</v>
      </c>
      <c r="C7" s="62" t="s">
        <v>266</v>
      </c>
      <c r="D7" t="s">
        <v>253</v>
      </c>
    </row>
    <row r="8" spans="1:4">
      <c r="B8" s="59" t="s">
        <v>197</v>
      </c>
      <c r="C8" s="62" t="s">
        <v>241</v>
      </c>
      <c r="D8" t="s">
        <v>253</v>
      </c>
    </row>
    <row r="9" spans="1:4">
      <c r="B9" s="60" t="s">
        <v>198</v>
      </c>
      <c r="C9" s="62" t="s">
        <v>242</v>
      </c>
      <c r="D9" t="s">
        <v>253</v>
      </c>
    </row>
    <row r="10" spans="1:4">
      <c r="B10" s="60" t="s">
        <v>199</v>
      </c>
      <c r="C10" s="62" t="s">
        <v>243</v>
      </c>
      <c r="D10" t="s">
        <v>253</v>
      </c>
    </row>
    <row r="11" spans="1:4">
      <c r="B11" s="60" t="s">
        <v>244</v>
      </c>
      <c r="C11" s="62" t="s">
        <v>245</v>
      </c>
      <c r="D11" t="s">
        <v>253</v>
      </c>
    </row>
    <row r="12" spans="1:4">
      <c r="B12" s="61" t="s">
        <v>200</v>
      </c>
      <c r="C12" s="62" t="s">
        <v>246</v>
      </c>
      <c r="D12" t="s">
        <v>253</v>
      </c>
    </row>
    <row r="13" spans="1:4">
      <c r="B13" s="61"/>
      <c r="C13" s="62"/>
    </row>
    <row r="14" spans="1:4">
      <c r="A14" t="s">
        <v>255</v>
      </c>
      <c r="B14" s="58" t="s">
        <v>201</v>
      </c>
      <c r="C14" s="63" t="s">
        <v>223</v>
      </c>
      <c r="D14" t="s">
        <v>253</v>
      </c>
    </row>
    <row r="15" spans="1:4">
      <c r="B15" s="58" t="s">
        <v>202</v>
      </c>
      <c r="C15" s="64" t="s">
        <v>224</v>
      </c>
      <c r="D15" t="s">
        <v>253</v>
      </c>
    </row>
    <row r="16" spans="1:4">
      <c r="B16" s="58" t="s">
        <v>203</v>
      </c>
      <c r="C16" s="63" t="s">
        <v>225</v>
      </c>
      <c r="D16" t="s">
        <v>253</v>
      </c>
    </row>
    <row r="17" spans="1:4">
      <c r="B17" s="58" t="s">
        <v>204</v>
      </c>
      <c r="C17" s="62" t="s">
        <v>247</v>
      </c>
      <c r="D17" t="s">
        <v>253</v>
      </c>
    </row>
    <row r="18" spans="1:4">
      <c r="B18" s="58" t="s">
        <v>205</v>
      </c>
      <c r="C18" s="65" t="s">
        <v>226</v>
      </c>
      <c r="D18" t="s">
        <v>253</v>
      </c>
    </row>
    <row r="19" spans="1:4">
      <c r="B19" s="59" t="s">
        <v>206</v>
      </c>
      <c r="C19" s="62" t="s">
        <v>248</v>
      </c>
      <c r="D19" t="s">
        <v>253</v>
      </c>
    </row>
    <row r="20" spans="1:4">
      <c r="B20" s="58" t="s">
        <v>221</v>
      </c>
      <c r="C20" s="65" t="s">
        <v>227</v>
      </c>
      <c r="D20" t="s">
        <v>253</v>
      </c>
    </row>
    <row r="21" spans="1:4">
      <c r="B21" s="58"/>
      <c r="C21" s="65"/>
    </row>
    <row r="22" spans="1:4">
      <c r="A22" t="s">
        <v>256</v>
      </c>
      <c r="B22" s="58" t="s">
        <v>207</v>
      </c>
      <c r="C22" s="64" t="s">
        <v>228</v>
      </c>
      <c r="D22" t="s">
        <v>253</v>
      </c>
    </row>
    <row r="23" spans="1:4">
      <c r="B23" s="58" t="s">
        <v>208</v>
      </c>
      <c r="C23" s="64" t="s">
        <v>229</v>
      </c>
      <c r="D23" t="s">
        <v>253</v>
      </c>
    </row>
    <row r="24" spans="1:4">
      <c r="B24" s="58" t="s">
        <v>209</v>
      </c>
      <c r="C24" s="66" t="s">
        <v>230</v>
      </c>
      <c r="D24" t="s">
        <v>253</v>
      </c>
    </row>
    <row r="25" spans="1:4">
      <c r="B25" s="58" t="s">
        <v>210</v>
      </c>
      <c r="C25" s="66" t="s">
        <v>231</v>
      </c>
      <c r="D25" t="s">
        <v>253</v>
      </c>
    </row>
    <row r="26" spans="1:4">
      <c r="B26" s="58" t="s">
        <v>211</v>
      </c>
      <c r="C26" s="62" t="s">
        <v>249</v>
      </c>
      <c r="D26" t="s">
        <v>253</v>
      </c>
    </row>
    <row r="27" spans="1:4">
      <c r="B27" s="58" t="s">
        <v>212</v>
      </c>
      <c r="C27" s="66" t="s">
        <v>232</v>
      </c>
      <c r="D27" t="s">
        <v>253</v>
      </c>
    </row>
    <row r="28" spans="1:4">
      <c r="B28" s="58" t="s">
        <v>213</v>
      </c>
      <c r="C28" s="69" t="s">
        <v>250</v>
      </c>
      <c r="D28" t="s">
        <v>253</v>
      </c>
    </row>
    <row r="29" spans="1:4">
      <c r="B29" s="58" t="s">
        <v>214</v>
      </c>
      <c r="C29" s="70" t="s">
        <v>263</v>
      </c>
      <c r="D29" t="s">
        <v>253</v>
      </c>
    </row>
    <row r="30" spans="1:4">
      <c r="B30" s="58"/>
      <c r="C30" s="70"/>
    </row>
    <row r="31" spans="1:4">
      <c r="A31" t="s">
        <v>257</v>
      </c>
      <c r="B31" s="58" t="s">
        <v>215</v>
      </c>
      <c r="C31" s="66" t="s">
        <v>233</v>
      </c>
      <c r="D31" t="s">
        <v>253</v>
      </c>
    </row>
    <row r="32" spans="1:4">
      <c r="B32" s="58" t="s">
        <v>207</v>
      </c>
      <c r="C32" s="64" t="s">
        <v>228</v>
      </c>
      <c r="D32" t="s">
        <v>253</v>
      </c>
    </row>
    <row r="33" spans="2:4">
      <c r="B33" s="58" t="s">
        <v>202</v>
      </c>
      <c r="C33" s="64" t="s">
        <v>224</v>
      </c>
      <c r="D33" t="s">
        <v>253</v>
      </c>
    </row>
    <row r="34" spans="2:4">
      <c r="B34" s="58" t="s">
        <v>216</v>
      </c>
      <c r="C34" s="65" t="s">
        <v>234</v>
      </c>
      <c r="D34" t="s">
        <v>253</v>
      </c>
    </row>
    <row r="35" spans="2:4">
      <c r="B35" s="58" t="s">
        <v>217</v>
      </c>
      <c r="C35" s="62" t="s">
        <v>262</v>
      </c>
      <c r="D35" t="s">
        <v>253</v>
      </c>
    </row>
    <row r="36" spans="2:4">
      <c r="B36" s="58" t="s">
        <v>260</v>
      </c>
      <c r="C36" s="62" t="s">
        <v>261</v>
      </c>
      <c r="D36" t="s">
        <v>253</v>
      </c>
    </row>
    <row r="37" spans="2:4">
      <c r="B37" s="58" t="s">
        <v>218</v>
      </c>
      <c r="C37" s="67" t="s">
        <v>235</v>
      </c>
      <c r="D37" t="s">
        <v>253</v>
      </c>
    </row>
    <row r="38" spans="2:4">
      <c r="B38" s="58" t="s">
        <v>219</v>
      </c>
      <c r="C38" s="68" t="s">
        <v>236</v>
      </c>
      <c r="D38" t="s">
        <v>253</v>
      </c>
    </row>
    <row r="39" spans="2:4">
      <c r="B39" s="58" t="s">
        <v>206</v>
      </c>
      <c r="C39" s="62" t="s">
        <v>248</v>
      </c>
      <c r="D39" t="s">
        <v>253</v>
      </c>
    </row>
    <row r="40" spans="2:4">
      <c r="B40" s="58" t="s">
        <v>222</v>
      </c>
      <c r="C40" s="62" t="s">
        <v>251</v>
      </c>
      <c r="D40" t="s">
        <v>253</v>
      </c>
    </row>
    <row r="41" spans="2:4">
      <c r="B41" s="58" t="s">
        <v>220</v>
      </c>
      <c r="C41" s="62" t="s">
        <v>252</v>
      </c>
      <c r="D41" t="s">
        <v>253</v>
      </c>
    </row>
    <row r="42" spans="2:4">
      <c r="B42" s="59" t="s">
        <v>211</v>
      </c>
      <c r="C42" s="62" t="s">
        <v>249</v>
      </c>
      <c r="D42" t="s">
        <v>253</v>
      </c>
    </row>
    <row r="45" spans="2:4">
      <c r="C45" s="62" t="s">
        <v>243</v>
      </c>
      <c r="D45" t="s">
        <v>253</v>
      </c>
    </row>
    <row r="46" spans="2:4">
      <c r="C46" s="73" t="s">
        <v>224</v>
      </c>
      <c r="D46" t="s">
        <v>253</v>
      </c>
    </row>
    <row r="47" spans="2:4">
      <c r="C47" s="62" t="s">
        <v>246</v>
      </c>
      <c r="D47" t="s">
        <v>253</v>
      </c>
    </row>
    <row r="48" spans="2:4">
      <c r="C48" s="62" t="s">
        <v>242</v>
      </c>
      <c r="D48" t="s">
        <v>253</v>
      </c>
    </row>
    <row r="49" spans="3:4">
      <c r="C49" s="75" t="s">
        <v>234</v>
      </c>
      <c r="D49" t="s">
        <v>253</v>
      </c>
    </row>
    <row r="50" spans="3:4">
      <c r="C50" s="71" t="s">
        <v>223</v>
      </c>
      <c r="D50" t="s">
        <v>253</v>
      </c>
    </row>
    <row r="51" spans="3:4">
      <c r="C51" s="73" t="s">
        <v>228</v>
      </c>
      <c r="D51" t="s">
        <v>253</v>
      </c>
    </row>
    <row r="52" spans="3:4">
      <c r="C52" s="72" t="s">
        <v>239</v>
      </c>
      <c r="D52" t="s">
        <v>253</v>
      </c>
    </row>
    <row r="53" spans="3:4">
      <c r="C53" s="63" t="s">
        <v>233</v>
      </c>
      <c r="D53" t="s">
        <v>253</v>
      </c>
    </row>
    <row r="54" spans="3:4">
      <c r="C54" s="72" t="s">
        <v>245</v>
      </c>
      <c r="D54" t="s">
        <v>253</v>
      </c>
    </row>
    <row r="55" spans="3:4">
      <c r="C55" s="75" t="s">
        <v>227</v>
      </c>
      <c r="D55" t="s">
        <v>253</v>
      </c>
    </row>
    <row r="56" spans="3:4">
      <c r="C56" s="65" t="s">
        <v>226</v>
      </c>
      <c r="D56" t="s">
        <v>253</v>
      </c>
    </row>
    <row r="57" spans="3:4">
      <c r="C57" s="62" t="s">
        <v>252</v>
      </c>
      <c r="D57" t="s">
        <v>253</v>
      </c>
    </row>
    <row r="58" spans="3:4">
      <c r="C58" s="66" t="s">
        <v>230</v>
      </c>
      <c r="D58" t="s">
        <v>253</v>
      </c>
    </row>
    <row r="59" spans="3:4">
      <c r="C59" s="72" t="s">
        <v>249</v>
      </c>
      <c r="D59" t="s">
        <v>253</v>
      </c>
    </row>
    <row r="60" spans="3:4">
      <c r="C60" s="66" t="s">
        <v>231</v>
      </c>
      <c r="D60" t="s">
        <v>253</v>
      </c>
    </row>
    <row r="61" spans="3:4">
      <c r="C61" s="76" t="s">
        <v>250</v>
      </c>
      <c r="D61" t="s">
        <v>253</v>
      </c>
    </row>
    <row r="62" spans="3:4">
      <c r="C62" s="62" t="s">
        <v>238</v>
      </c>
      <c r="D62" t="s">
        <v>253</v>
      </c>
    </row>
    <row r="63" spans="3:4">
      <c r="C63" s="74" t="s">
        <v>240</v>
      </c>
      <c r="D63" t="s">
        <v>253</v>
      </c>
    </row>
    <row r="64" spans="3:4">
      <c r="C64" s="77" t="s">
        <v>236</v>
      </c>
      <c r="D64" t="s">
        <v>253</v>
      </c>
    </row>
    <row r="65" spans="2:4">
      <c r="C65" s="71" t="s">
        <v>232</v>
      </c>
      <c r="D65" t="s">
        <v>253</v>
      </c>
    </row>
    <row r="66" spans="2:4">
      <c r="C66" s="67" t="s">
        <v>235</v>
      </c>
      <c r="D66" t="s">
        <v>253</v>
      </c>
    </row>
    <row r="67" spans="2:4">
      <c r="C67" s="72" t="s">
        <v>241</v>
      </c>
      <c r="D67" t="s">
        <v>253</v>
      </c>
    </row>
    <row r="68" spans="2:4">
      <c r="C68" s="64" t="s">
        <v>229</v>
      </c>
      <c r="D68" t="s">
        <v>253</v>
      </c>
    </row>
    <row r="69" spans="2:4">
      <c r="B69" s="58"/>
      <c r="C69" s="62" t="s">
        <v>259</v>
      </c>
      <c r="D69" t="s">
        <v>253</v>
      </c>
    </row>
    <row r="70" spans="2:4">
      <c r="C70" s="66" t="s">
        <v>225</v>
      </c>
      <c r="D70" t="s">
        <v>253</v>
      </c>
    </row>
    <row r="71" spans="2:4">
      <c r="C71" s="62" t="s">
        <v>248</v>
      </c>
      <c r="D71" t="s">
        <v>253</v>
      </c>
    </row>
    <row r="72" spans="2:4">
      <c r="C72" s="74" t="s">
        <v>251</v>
      </c>
      <c r="D72" t="s">
        <v>253</v>
      </c>
    </row>
    <row r="73" spans="2:4">
      <c r="C73" s="70" t="s">
        <v>263</v>
      </c>
      <c r="D73" t="s">
        <v>253</v>
      </c>
    </row>
    <row r="74" spans="2:4">
      <c r="C74" s="62" t="s">
        <v>266</v>
      </c>
      <c r="D74" t="s">
        <v>253</v>
      </c>
    </row>
    <row r="75" spans="2:4">
      <c r="C75" s="62" t="s">
        <v>247</v>
      </c>
      <c r="D75" t="s">
        <v>253</v>
      </c>
    </row>
    <row r="76" spans="2:4">
      <c r="C76" s="62" t="s">
        <v>262</v>
      </c>
      <c r="D76" t="s">
        <v>253</v>
      </c>
    </row>
    <row r="77" spans="2:4">
      <c r="B77" s="58"/>
      <c r="C77" s="62" t="s">
        <v>261</v>
      </c>
      <c r="D77" t="s">
        <v>253</v>
      </c>
    </row>
  </sheetData>
  <sortState ref="C38:D72">
    <sortCondition ref="C38:C72"/>
  </sortState>
  <hyperlinks>
    <hyperlink ref="C14" r:id="rId1"/>
    <hyperlink ref="C16" r:id="rId2"/>
    <hyperlink ref="C18" r:id="rId3"/>
    <hyperlink ref="C20" r:id="rId4"/>
    <hyperlink ref="C34" r:id="rId5"/>
    <hyperlink ref="C38" r:id="rId6"/>
    <hyperlink ref="C2" r:id="rId7"/>
    <hyperlink ref="C3" r:id="rId8"/>
    <hyperlink ref="C4" r:id="rId9"/>
    <hyperlink ref="C6" r:id="rId10"/>
    <hyperlink ref="C8" r:id="rId11"/>
    <hyperlink ref="C9" r:id="rId12"/>
    <hyperlink ref="C10" r:id="rId13"/>
    <hyperlink ref="C11" r:id="rId14"/>
    <hyperlink ref="C12" r:id="rId15"/>
    <hyperlink ref="C17" r:id="rId16"/>
    <hyperlink ref="C19" r:id="rId17"/>
    <hyperlink ref="C26" r:id="rId18"/>
    <hyperlink ref="C28" r:id="rId19"/>
    <hyperlink ref="C29" r:id="rId20"/>
    <hyperlink ref="C35" r:id="rId21"/>
    <hyperlink ref="C39" r:id="rId22"/>
    <hyperlink ref="C40" r:id="rId23"/>
    <hyperlink ref="C41" r:id="rId24"/>
    <hyperlink ref="C42" r:id="rId25"/>
    <hyperlink ref="C50" r:id="rId26"/>
    <hyperlink ref="C70" r:id="rId27"/>
    <hyperlink ref="C56" r:id="rId28"/>
    <hyperlink ref="C55" r:id="rId29"/>
    <hyperlink ref="C49" r:id="rId30"/>
    <hyperlink ref="C64" r:id="rId31"/>
    <hyperlink ref="C62" r:id="rId32"/>
    <hyperlink ref="C52" r:id="rId33"/>
    <hyperlink ref="C63" r:id="rId34"/>
    <hyperlink ref="C67" r:id="rId35"/>
    <hyperlink ref="C48" r:id="rId36"/>
    <hyperlink ref="C45" r:id="rId37"/>
    <hyperlink ref="C54" r:id="rId38"/>
    <hyperlink ref="C47" r:id="rId39"/>
    <hyperlink ref="C75" r:id="rId40"/>
    <hyperlink ref="C71" r:id="rId41"/>
    <hyperlink ref="C59" r:id="rId42"/>
    <hyperlink ref="C61" r:id="rId43"/>
    <hyperlink ref="C73" r:id="rId44"/>
    <hyperlink ref="C76" r:id="rId45"/>
    <hyperlink ref="C72" r:id="rId46"/>
    <hyperlink ref="C57" r:id="rId47"/>
    <hyperlink ref="C5" r:id="rId48"/>
    <hyperlink ref="C69" r:id="rId49"/>
    <hyperlink ref="C36" r:id="rId50"/>
    <hyperlink ref="C77" r:id="rId51"/>
    <hyperlink ref="C7" r:id="rId52"/>
    <hyperlink ref="C74" r:id="rId53"/>
  </hyperlinks>
  <pageMargins left="0.7" right="0.7" top="0.75" bottom="0.75" header="0.3" footer="0.3"/>
  <pageSetup paperSize="9" orientation="portrait" r:id="rId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Laboratoris</vt:lpstr>
      <vt:lpstr>Assig_grups_inf20</vt:lpstr>
      <vt:lpstr>Laboratoris_dades_act</vt:lpstr>
      <vt:lpstr>Full1</vt:lpstr>
      <vt:lpstr>Assig_grups_inf20!Área_de_impresión</vt:lpstr>
      <vt:lpstr>Laboratoris!Área_de_impresión</vt:lpstr>
      <vt:lpstr>Laboratoris_dades_act!Área_de_impresión</vt:lpstr>
    </vt:vector>
  </TitlesOfParts>
  <Company>UPC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UPC</dc:creator>
  <cp:lastModifiedBy>usuario</cp:lastModifiedBy>
  <cp:lastPrinted>2018-05-21T13:42:46Z</cp:lastPrinted>
  <dcterms:created xsi:type="dcterms:W3CDTF">2015-01-26T13:05:14Z</dcterms:created>
  <dcterms:modified xsi:type="dcterms:W3CDTF">2018-06-11T19:47:13Z</dcterms:modified>
</cp:coreProperties>
</file>